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activeTab="0"/>
  </bookViews>
  <sheets>
    <sheet name="exported_market_procedures_(1)" sheetId="1" r:id="rId1"/>
    <sheet name="Коммутационные_аппараты" sheetId="2" r:id="rId2"/>
    <sheet name="Устройство_зарядное" sheetId="3" r:id="rId3"/>
    <sheet name="Продукция_MOXA" sheetId="4" r:id="rId4"/>
    <sheet name="Продукция_Hyundai" sheetId="5" r:id="rId5"/>
    <sheet name="Продукция_Contactplasma" sheetId="6" r:id="rId6"/>
    <sheet name="Трансформаторы" sheetId="7" r:id="rId7"/>
    <sheet name="Продукция_Weidmuller" sheetId="8" r:id="rId8"/>
    <sheet name="Продукция_Schneider_Electric" sheetId="9" r:id="rId9"/>
    <sheet name="Продукция_Релецной_защиты" sheetId="10" r:id="rId10"/>
    <sheet name="Краска,_Эмаль" sheetId="11" r:id="rId11"/>
    <sheet name="Резисторы_догрузочные" sheetId="12" r:id="rId12"/>
    <sheet name="Продукция_Кабельная" sheetId="13" r:id="rId13"/>
    <sheet name="Приборы_измерительные" sheetId="14" r:id="rId14"/>
    <sheet name="Продукция_Legrand" sheetId="15" r:id="rId15"/>
    <sheet name="Продукция_складского_хранения" sheetId="16" r:id="rId16"/>
    <sheet name="Продукция_ABB" sheetId="17" r:id="rId17"/>
    <sheet name="Краска" sheetId="18" r:id="rId18"/>
    <sheet name="Продукция_КЭАЗ" sheetId="19" r:id="rId19"/>
    <sheet name="Светильники_РИСТ" sheetId="20" r:id="rId20"/>
    <sheet name="Продукция_Metasol" sheetId="21" r:id="rId21"/>
    <sheet name="Продукция_TVD" sheetId="22" r:id="rId22"/>
    <sheet name="Продукция_Alfa_Union" sheetId="23" r:id="rId23"/>
    <sheet name="Продукция_ABB_(1)" sheetId="24" r:id="rId24"/>
    <sheet name="Продукция_DKC" sheetId="25" r:id="rId25"/>
    <sheet name="Реле" sheetId="26" r:id="rId26"/>
    <sheet name="Приборы_Разъединительные" sheetId="27" r:id="rId27"/>
    <sheet name="Продукция_ABB_(2)" sheetId="28" r:id="rId28"/>
    <sheet name="Металлопрокат" sheetId="29" r:id="rId29"/>
    <sheet name="Продукция_Schneider_Electric(1)" sheetId="30" r:id="rId30"/>
    <sheet name="Продукция_DKC_(1)" sheetId="31" r:id="rId31"/>
    <sheet name="Инструмент_элекрический" sheetId="32" r:id="rId32"/>
    <sheet name="Электропривод,_Электрод_связи" sheetId="33" r:id="rId33"/>
    <sheet name="Трансформаторы_" sheetId="34" r:id="rId34"/>
    <sheet name="Электротехническая_продукция" sheetId="35" r:id="rId35"/>
    <sheet name="Метизы" sheetId="36" r:id="rId36"/>
    <sheet name="УСТРОЙСТВА_ЗАЩИТЫ" sheetId="37" r:id="rId37"/>
    <sheet name="Выключатель_нагрузки" sheetId="38" r:id="rId38"/>
    <sheet name="Кабельные_системы" sheetId="39" r:id="rId39"/>
    <sheet name="Устройства_контроля_и_измерения" sheetId="40" r:id="rId40"/>
    <sheet name="Системы_ОПС" sheetId="41" r:id="rId41"/>
    <sheet name="Трубка_термоусаживаемая" sheetId="42" r:id="rId42"/>
    <sheet name="Продукция_Emka" sheetId="43" r:id="rId43"/>
    <sheet name="Фурнитура,_Emka" sheetId="44" r:id="rId44"/>
    <sheet name="Продукция_Emka_(1)" sheetId="45" r:id="rId45"/>
    <sheet name="Замочная_система_TVD_ИЭК_(IEK)" sheetId="46" r:id="rId46"/>
    <sheet name="Продукция_PHOENIX_CONTACT" sheetId="47" r:id="rId47"/>
    <sheet name="Продукция_Siemens" sheetId="48" r:id="rId48"/>
    <sheet name="Электро-техническая_продукция" sheetId="49" r:id="rId49"/>
    <sheet name="Продукция_SEZ" sheetId="50" r:id="rId50"/>
    <sheet name="Устройства_защиты_1369290_" sheetId="51" r:id="rId51"/>
    <sheet name="Продукция_Hilti" sheetId="52" r:id="rId52"/>
    <sheet name="Трансформаторы_тока" sheetId="53" r:id="rId53"/>
    <sheet name="Продукция_Finder" sheetId="54" r:id="rId54"/>
    <sheet name="Продукция_ПО_&quot;Элтехника&quot;" sheetId="55" r:id="rId55"/>
    <sheet name="Продукция_Каскад" sheetId="56" r:id="rId56"/>
    <sheet name="Провода_и_сопутствующие" sheetId="57" r:id="rId57"/>
    <sheet name="Клеммы_электрические" sheetId="58" r:id="rId58"/>
    <sheet name="Продукция_Каскад_" sheetId="59" r:id="rId59"/>
    <sheet name="Продукция_Schneider_Electric(2)" sheetId="60" r:id="rId60"/>
    <sheet name="Счетчики_электроэнергии" sheetId="61" r:id="rId61"/>
    <sheet name="Продукция_НПО_КАСКАД" sheetId="62" r:id="rId62"/>
    <sheet name="Продукция_Hyundai(2)" sheetId="63" r:id="rId63"/>
    <sheet name="Продукция_LS,_Siemens" sheetId="64" r:id="rId64"/>
    <sheet name="Вибратор_пневматический" sheetId="65" r:id="rId65"/>
    <sheet name="Заклепка-болт_(Метизы)" sheetId="66" r:id="rId66"/>
    <sheet name="Лакокрасочные_материалы" sheetId="67" r:id="rId67"/>
    <sheet name="Лестница_стеклопластиковая" sheetId="68" r:id="rId68"/>
    <sheet name="Изолятор_проходной" sheetId="69" r:id="rId69"/>
    <sheet name="Шина_медная_твёрдая_(шмт)" sheetId="70" r:id="rId70"/>
    <sheet name="Продукция_Механотроника" sheetId="71" r:id="rId71"/>
    <sheet name="Продукция_ПРАЙМЕР_ИЭК_(IEK)" sheetId="72" r:id="rId72"/>
    <sheet name="Продукция_Кабельная_(1)" sheetId="73" r:id="rId73"/>
  </sheets>
  <definedNames>
    <definedName name="_xlnm.Print_Area" localSheetId="0">'exported_market_procedures_(1)'!$A$1:$K$76</definedName>
  </definedNames>
  <calcPr fullCalcOnLoad="1"/>
</workbook>
</file>

<file path=xl/sharedStrings.xml><?xml version="1.0" encoding="utf-8"?>
<sst xmlns="http://schemas.openxmlformats.org/spreadsheetml/2006/main" count="1764" uniqueCount="741">
  <si>
    <t>№</t>
  </si>
  <si>
    <t>№ Лота</t>
  </si>
  <si>
    <t>Наименование товара</t>
  </si>
  <si>
    <t>Сумма лота (с НДС)</t>
  </si>
  <si>
    <t>Размещено</t>
  </si>
  <si>
    <t>Действительно до</t>
  </si>
  <si>
    <t>Участников</t>
  </si>
  <si>
    <t>Предложений</t>
  </si>
  <si>
    <t>Запросов разъяснений (всего)</t>
  </si>
  <si>
    <t>Коммутационные аппараты</t>
  </si>
  <si>
    <t>0 (0)</t>
  </si>
  <si>
    <t>Устройство зарядное; ООО НПП Импульс</t>
  </si>
  <si>
    <t>Продукция MOXA</t>
  </si>
  <si>
    <t>Продукция Hyundai</t>
  </si>
  <si>
    <t>Продукция Contactplasma</t>
  </si>
  <si>
    <t>Трансформаторы</t>
  </si>
  <si>
    <t>Продукция Weidmuller</t>
  </si>
  <si>
    <t>Продукция Schneider Electric</t>
  </si>
  <si>
    <t>Продукция Релейной защиты и автоматики</t>
  </si>
  <si>
    <t>Краска, Эмаль</t>
  </si>
  <si>
    <t>Резисторы догрузочные</t>
  </si>
  <si>
    <t>Продукция Кабельная</t>
  </si>
  <si>
    <t>Приборы измерительные</t>
  </si>
  <si>
    <t>Продукция Legrand</t>
  </si>
  <si>
    <t>Продукция складского хранения</t>
  </si>
  <si>
    <t>Продукция ABB</t>
  </si>
  <si>
    <t>Краска</t>
  </si>
  <si>
    <t>Продукция КЭАЗ</t>
  </si>
  <si>
    <t>Светильники РИСТ</t>
  </si>
  <si>
    <t>0 (1)</t>
  </si>
  <si>
    <t>Продукция Metasol</t>
  </si>
  <si>
    <t>Продукция TVD</t>
  </si>
  <si>
    <t>Продукция Alfa Union</t>
  </si>
  <si>
    <t>Продукция DKC</t>
  </si>
  <si>
    <t>Реле</t>
  </si>
  <si>
    <t>Приборы Разъединительные</t>
  </si>
  <si>
    <t>Металлопрокат</t>
  </si>
  <si>
    <t>Продукция Инструмент элекрический.</t>
  </si>
  <si>
    <t>Электропривод, Электрод связи</t>
  </si>
  <si>
    <t>Электротехническая продукция</t>
  </si>
  <si>
    <t>Метизы</t>
  </si>
  <si>
    <t>УСТРОЙСТВА ЗАЩИТЫ ЭЛЕКТРИЧЕСКИХ СИСТЕМ</t>
  </si>
  <si>
    <t>Выключатель нагрузки</t>
  </si>
  <si>
    <t>Кабельные системы</t>
  </si>
  <si>
    <t>Устройства контроля и измерения электроэнергии</t>
  </si>
  <si>
    <t>Системы охранно-пожарной сигнализации</t>
  </si>
  <si>
    <t>Трубка термоусаживаемая</t>
  </si>
  <si>
    <t>Продукция Emka</t>
  </si>
  <si>
    <t>Фурнитура, Emka</t>
  </si>
  <si>
    <t>Замочная система TVD ИЭК (IEK)</t>
  </si>
  <si>
    <t>Продукция PHOENIX CONTACT (феникс)</t>
  </si>
  <si>
    <t>Продукция Siemens</t>
  </si>
  <si>
    <t>Электро-техническая продукция</t>
  </si>
  <si>
    <t>Продукция SEZ</t>
  </si>
  <si>
    <t>Устройства защиты электрических цепей</t>
  </si>
  <si>
    <t>Продукция Hilti</t>
  </si>
  <si>
    <t>Трансформаторы тока</t>
  </si>
  <si>
    <t>Продукция Finder</t>
  </si>
  <si>
    <t>Продукция ПО "Элтехника"</t>
  </si>
  <si>
    <t>Продукция Каскад</t>
  </si>
  <si>
    <t>Провода и сопутствующие материалы</t>
  </si>
  <si>
    <t>Клеммы электрические соединительные</t>
  </si>
  <si>
    <t>Счетчики электроэнергии</t>
  </si>
  <si>
    <t>Продукция НПО КАСКАД</t>
  </si>
  <si>
    <t>Продукция LS, Siemens</t>
  </si>
  <si>
    <t>Вибратор пневматический</t>
  </si>
  <si>
    <t>Заклепка-болт (Метизы)</t>
  </si>
  <si>
    <t>Лакокрасочные материалы</t>
  </si>
  <si>
    <t>Лестница стеклопластиковая, Текстолит, Лента K-FLEX</t>
  </si>
  <si>
    <t>Изолятор проходной</t>
  </si>
  <si>
    <t>Шина медная твёрдая (шмт)</t>
  </si>
  <si>
    <t>Продукция Механотроника</t>
  </si>
  <si>
    <t>Продукция ПРАЙМЕР ИЭК (IEK)</t>
  </si>
  <si>
    <t>Расходные материалы (метизы, кабельно-проводниковая продукция, инструменты, токарные изделия, лазерные изделия, прочая электротехническая продукция, упаковочный материал)</t>
  </si>
  <si>
    <t>ИТОГО:</t>
  </si>
  <si>
    <t>Наименование позиции</t>
  </si>
  <si>
    <t>Кол-во</t>
  </si>
  <si>
    <t>Ед.</t>
  </si>
  <si>
    <t>Сумма в руб с НДС</t>
  </si>
  <si>
    <t>Выключатель автоматический 5SY4; 5SY4206-7; Siemens; 2P, 6А, C</t>
  </si>
  <si>
    <t>шт</t>
  </si>
  <si>
    <t>Выключатель автоматический воздушный; Metasol AN-10D3-10Н M2D2D2BX AC6U0</t>
  </si>
  <si>
    <t>Выключатель автоматический; 108005100; TS400N, ETS33, 3P3T, 400A, 65kA; Susol</t>
  </si>
  <si>
    <t>Выключатель автоматический; 409779; DX3, 6A, C, 3P, 25kA; Legrand</t>
  </si>
  <si>
    <t>Выключатель автоматический; TS630H (85kA); FMU 630A 3P3T; 0108002200; Metasol; LSis</t>
  </si>
  <si>
    <t>Выключатель нагрузки SL12-BHJ-10/630/20 У3.1 ТУ 3414-034-45567980-2005</t>
  </si>
  <si>
    <t>Модуль коммутационный; ISM15_LD_1[67]; 10 кВ, 1000 А, 20 кА, межполюсное расстояние 150 мм; "Таврида-Электрик"</t>
  </si>
  <si>
    <t>Основание для выдвижного аппарата; 83171172002; PB23, TS100..TS250; Susol</t>
  </si>
  <si>
    <t>Расцепитель независимый; 143497; OptiMat D, 400V AC/220V DC; КЭАЗ</t>
  </si>
  <si>
    <t>Устройство зарядное; УЗ-220-20;  U154.01; кассета 19", 3х380В; ООО НПП Импульс</t>
  </si>
  <si>
    <t>Коммутатор управляемый  6х10/100BaseTX, 2х100BaseFX (одномодовое волокно)  РТ-508-SS-SC-24 (MOXA)</t>
  </si>
  <si>
    <t>Выключатель автоматический выкатной UAN32B; 3AM 2C2S2 35P AB AG AM AQ AW + Корзина DUN32B 3AH AE AK; Hyundai</t>
  </si>
  <si>
    <t>Рубильник с моторным приводом; ECMV20003000V; Contactplasma; 3P, 2000А, I-0-II, привод AC 220-240V</t>
  </si>
  <si>
    <t>Трансформатор; ТСН 1000/10/0,4</t>
  </si>
  <si>
    <t>Трансформатор; ТСНЗ; 1000/10,5/0,4</t>
  </si>
  <si>
    <t>Трансформатор тока; ТЛО-10 М4АС-0.5SFS 10/0.5FS 10/10Р10/10P10-15/15/15/15 -400/5 У2 б; 40кА;</t>
  </si>
  <si>
    <t>Трансформатор масляный; ТМГ-630/6/0.4-УХЛ1, схема соединения У/Ун-0, в комплекте с вводами НН и транспортными колёсами</t>
  </si>
  <si>
    <t>Трансформатор тока; ТЛО-10 М1АС-0,5/10Р/10Р-15/15/15-600/1 У2 б 40кА</t>
  </si>
  <si>
    <t>Трансформатор тока; ТЛО-10 М1АС-0.5SFS10/0.5FS10/10P10/10P10-10/10/15/15-200/5 У2 б 31,5 кА; Электрощит-К</t>
  </si>
  <si>
    <t>Клемма трехуровневая; 1784180000; DLD 2.5 DB; 2,5 мм.кв, 2пр., 3 ур., винт, 6,2 мм; Weidmuller</t>
  </si>
  <si>
    <t>Клемма винтовая ; 1820550000; WDU 95N/120N; weidmuller; 16-150мм. кв., 2пр</t>
  </si>
  <si>
    <t>Блок контактов ; LADN31; Telm; 3НО+1НЗ, фр., LC1D</t>
  </si>
  <si>
    <t>Блок микропроцессорный  релейной защиты SEPAM  с дисплеем рус.интерфейс типа S80; S1000MDS80R</t>
  </si>
  <si>
    <t>Вспомогательный контакт; A9A26927; MG; 1P, SD, iC60</t>
  </si>
  <si>
    <t>Выключатель автоматический ; A9F94216; MG; iC60L, 2P, 16A, C, 6кА</t>
  </si>
  <si>
    <t>Выключатель автоматический ; LV431140; MG; NSX 250В, 3П3Т MIC. 2.2, 250A, 25кА</t>
  </si>
  <si>
    <t xml:space="preserve">Выключатель автоматический ; LV431160; MG;  MIC. 2.2M 220A NSX250F; </t>
  </si>
  <si>
    <t>Выключатель автоматический;  A9F94325; MG; iC60L, 3P, 25А, С, 25кА</t>
  </si>
  <si>
    <t>Выключатель автоматический; A9F93202; iC60L; 2P, 2A, B, 6 кА; SHE</t>
  </si>
  <si>
    <t>Выключатель автоматический; A9F93216; iC60L, 2P, 16A, B, 25 кА; SHE</t>
  </si>
  <si>
    <t>Выключатель автоматический; A9F93225; iC60L, 2P, 25A, B, 25 кА; SHE</t>
  </si>
  <si>
    <t>Выключатель автоматический; A9F95316; MG; iC60L, 3P, 16A, К, 25кА</t>
  </si>
  <si>
    <t>Выключатель автоматический; LV429832; NSX100N, 3П3Т, MIC. 2.2-M, 50A, 50кА; SHN</t>
  </si>
  <si>
    <t xml:space="preserve">Выключатель-разъединитель; 31364; SHN; INV1600, 3P, 1600A </t>
  </si>
  <si>
    <t>Доп. контакты мгнов. действия; GVAN11; НО+НЗ контакты; SHN</t>
  </si>
  <si>
    <t>Измеритель мощности многофункциональный; PM710MG; Modbus RTU RS485 2-проводн., пит. 100-415V AC, 125-250V DC, 1-5A; SHE</t>
  </si>
  <si>
    <t>Катушка для контактора; LX1-FJ380; для контактора LC1-F400, 380В 50Гц; SHN</t>
  </si>
  <si>
    <t>Контакт вспомогательный ; A9A26924; MG; 1P, QF, iC60</t>
  </si>
  <si>
    <t>Контакт состояния iOF; A9A26924; Acti9; SHN</t>
  </si>
  <si>
    <t>Контакт состояния; A9A26929; iOF/SD+OF;</t>
  </si>
  <si>
    <t>Контактор ; LC1F400M7; Telm; 3P, 400A, кат. 220А 50/60Гц</t>
  </si>
  <si>
    <t>Контактор реверсивный; LC2D09BL; Telm; 3P, 9А, АС3, 1НО+1НЗ, кат. 24В, DC</t>
  </si>
  <si>
    <t>Контактор; CR1F150M7; 3P, 150A, 220V AC/DC, защелка; SHN</t>
  </si>
  <si>
    <t>Контактор; LC1F265Q7; Telm; 3P, 265А, АС3, кат. 380В; SHN</t>
  </si>
  <si>
    <t>Контактор; LC1F630Q7; Telm; 3P, 630А, АС3, кат. 380В 50/60Гц; SHN</t>
  </si>
  <si>
    <t>Мотор-редуктор; LV432646; SHN; T630 250В DC (NSX630)</t>
  </si>
  <si>
    <t>Неподвижная часть шасси ; LV429282; MG; 3P, NSХ100/250</t>
  </si>
  <si>
    <t>Основание для выдвижного аппарата; 83171173002; PB33, TS400..TS630; Susol</t>
  </si>
  <si>
    <t>Рукоятка поворотная выносная;  31288; SHN; INS/INV630b-2500</t>
  </si>
  <si>
    <t>Сенсорная панель; XBT GT2130; RS485, 5,7" ч/б QVGA,10/100; SHE</t>
  </si>
  <si>
    <t>Устройство защитного отключения ; A9V41225; MG; Vigi iC60; 2P, 25А/30мА</t>
  </si>
  <si>
    <t>Датчик дуги L =3,0 м (полим.)</t>
  </si>
  <si>
    <t>Устройство дуговой защиты; Орион-ДЗ-Н</t>
  </si>
  <si>
    <t>Эмаль полиуретановая; Изопур Финиш 80; RAL 7036</t>
  </si>
  <si>
    <t>Краска П-ПЛ-1016 RAL 5005</t>
  </si>
  <si>
    <t>кг</t>
  </si>
  <si>
    <t>Резистор догрузочный; МР3021-Т-5А-3х2 ВА, трехфазный</t>
  </si>
  <si>
    <t>Кабель силовой ПвВнг-LS 1х240</t>
  </si>
  <si>
    <t>м</t>
  </si>
  <si>
    <t>Провод силовой; ПВ 6-3; 50, особо гибкий в прозрачной изоляции; 685613.0050</t>
  </si>
  <si>
    <t>Провод установочный ПуГВ 1х70; белый; ГОСТ Р 53768-2010</t>
  </si>
  <si>
    <t>Провод установочный ПуГВ 1х6,0; белый; ГОСТ Р 53768-2010</t>
  </si>
  <si>
    <t>Кабель ВВГнг-LS 4х16</t>
  </si>
  <si>
    <t>Коммуникатор GSM C-1.02.01</t>
  </si>
  <si>
    <t>Комплект измерительный с поверкой; К540</t>
  </si>
  <si>
    <t>Прибор многофункциональный измерительный; ЩМ120-380В-1000/5-220BУ-RS06-RE-4П-Ж-x</t>
  </si>
  <si>
    <t>Прибор многофункциональный измерительный; ЩМ120-400В-1000/5-220BУ-RS06-RE-4П-Ж</t>
  </si>
  <si>
    <t>Моторный привод для DPX 630; 26144; фронтальное управление перем. 230В</t>
  </si>
  <si>
    <t>Выключатель автоматический DPX 630 с термомагнитным расцепителем; 025525; 36кА; 3П; 500А; Legrand</t>
  </si>
  <si>
    <t>Выключатель автоматический DPX 630 с термомагнитным расцепителем; 025522; 36кА; 3П; 320А; Legrand</t>
  </si>
  <si>
    <t>Выключатель автоматический DPX 630 с термомагнитным расцепителем; 025524; 36кА; 3П; 630А; Legrand</t>
  </si>
  <si>
    <t>Пила ленточная Eberle М42 2360х20х0,9х8/12</t>
  </si>
  <si>
    <t>Стремянка стеклопластиковая с симметричной опорой ССС-3,9-Ф40П</t>
  </si>
  <si>
    <t>Текстолит L5мм (1000х2000)</t>
  </si>
  <si>
    <t>Уплотнитель 2121</t>
  </si>
  <si>
    <t>1 500</t>
  </si>
  <si>
    <t>Чехол полипропиленовый 5300х2700х2900</t>
  </si>
  <si>
    <t>Выключатель автоматический выкатной; 1SDA072415R1; ABB; E2.2N, Ekip Touch LSI, 2500A, 3P, WMP, 66кА</t>
  </si>
  <si>
    <t>Выключатель автоматический стационарный; 1SDA071064R1; ABB; E2.2N, Ekip Touch LSI, 2500A, 3P, F, 66кА</t>
  </si>
  <si>
    <t>Выключатель вакуумный; VD4 12.32.32 Р275; 12кВ, 3150А, 275мм; АВВ.</t>
  </si>
  <si>
    <t>Гайка запрессовываемая ; ZX397P10; ABB; M10, к-т. 10шт.; 758417.0049</t>
  </si>
  <si>
    <t>2 419</t>
  </si>
  <si>
    <t>Фланец для выкатного исполнения; 1SDA080567R1; FA2-FA4; IP30</t>
  </si>
  <si>
    <t>Выключатель-разъединитель; 1SCA112676R1001; ABB; OTМ1250E3CM230C; 3P, реверсивный, 1250A; 674210.0097</t>
  </si>
  <si>
    <t>Выключатель автоматический дифференциального тока; 2CSR253001R1104; DS203 AC-C10/0,03; ABB</t>
  </si>
  <si>
    <t>Выключатель автоматический; 1SDA067398R1; ABB; XT1C 160 TMD 125-1250; 3P, 25кА</t>
  </si>
  <si>
    <t>Выключатель-разъединитель; SGC1SCA1284801R1001; ABB; OT3200E03; 3P, 3200A; 674210.0094; (1SCA128480R1001)</t>
  </si>
  <si>
    <t>Выключатель-разъединитель; 1SCA115355R1001; OTM800E3M230C, 800A, с моторным приводом, 3P; ABB</t>
  </si>
  <si>
    <t>Фиксированная часть (корзина); 1SDA073911R1; ABB; E2.2 W FP Iu=2500; 3p HR-HR</t>
  </si>
  <si>
    <t>Фиксированная часть (корзина); SAC 1SDA0 59669 R1; ABB; E3 W FP HR, 3P; 641170.0113; (1SDA059669R1)</t>
  </si>
  <si>
    <t>197,101,68</t>
  </si>
  <si>
    <t>Герметик «Стоп Огонь» ЭП71</t>
  </si>
  <si>
    <t>Грунт-эмаль; НОВАКС 11201; светло-серый; RAL 7035</t>
  </si>
  <si>
    <t>Краска П-ПЛ-1016 RAL 6003</t>
  </si>
  <si>
    <t>Краска порошковая RAL 9016 полиэф.</t>
  </si>
  <si>
    <t>Полиуретановая эмаль; СпецПротект 109 ral 7042</t>
  </si>
  <si>
    <t>Состав огнезащитный "СпецПротект ОЗМ-116"</t>
  </si>
  <si>
    <t>Состав огнезащитный "Феник СТС" 25кг/ведро</t>
  </si>
  <si>
    <t>Фактурное покрытие Bayramix Rulomix RAL 3012</t>
  </si>
  <si>
    <t>Выключатель автоматический; ВА04-36; 340010; 160А; РЭ2000</t>
  </si>
  <si>
    <t>Выключатель автоматический; ВА55-43-344710-20УХЛЗ; 1600А.</t>
  </si>
  <si>
    <t>Выключатель автоматический; ВА57-35-340010; 80А; РЭ800; КЭАЗ</t>
  </si>
  <si>
    <t>Светильник уличный; РИСТ-41-12 Вт-«О»; IP54, УХЛ1, овальный, рабочий диапазон температур от -55С до +40С</t>
  </si>
  <si>
    <t>шт.</t>
  </si>
  <si>
    <t>Выключатель автоматический воздушный; Metasol AN-10D3-10A M2D2D2BX AC6U0 AL; 3P/1000A/AC6/65kA/выкатное исполнение; К284704838ВН</t>
  </si>
  <si>
    <t>Корпус замка ЗМ-3 в комплекте</t>
  </si>
  <si>
    <t>Разъединитель; STOR4032-MA-L-6; Alfa Union</t>
  </si>
  <si>
    <t>Блок утечки тока; 2CSF204001R1250; ABB; F204 AC-25/0,03; 301440.0296</t>
  </si>
  <si>
    <t>Выключатель автоматический XT2N 160 Ekip LS/I In=100A 3p F F; 1SDA067057R1; ABB</t>
  </si>
  <si>
    <t>Выключатель автоматический выкатной E1N 1250 PR121/P-LSI In=1250A 3p W MP; АББ; 1SDA055745R1</t>
  </si>
  <si>
    <t>Выключатель автоматический выкатной; SAC 1SDA0 55937 R2; ABB; E2N 20 W MP PR121/P-LSI; 3P, 65кА; 641169.1638; (1SDA055937R2)</t>
  </si>
  <si>
    <t>Выключатель автоматический дифференциального тока; 2CSR272001R1204; DS202М AC-C20/0,03; ABB;</t>
  </si>
  <si>
    <t>Выключатель автоматический дифференциального тока; 2CSR274001R1204; DS204М AC-C20/0,03; ABB;</t>
  </si>
  <si>
    <t>Выключатель автоматический стационарный ; SAC 1SDA0 55665 R1; ABB; E1B 16 F MP PR121/P-LSI; 3P, 42кА; 641169.0900</t>
  </si>
  <si>
    <t>Выключатель автоматический; 2CDS272061R0337; S202M-K4UC; 2P, 4A, K; ABB</t>
  </si>
  <si>
    <t>Выключатель автоматический; 2CDS272061R0984; S202M-C0,5UC; 2P, 0,5A, C; ABB</t>
  </si>
  <si>
    <t>Выключатель автоматический; S202M-C2UC; 2CDS272061R0024; АВВ</t>
  </si>
  <si>
    <t>Выключатель автоматический; SAC 1SDA0 52618 R1; ABB; T1B 160 F FC Cu(1х70мм.кв) TMF-25A; 1P, 25кА</t>
  </si>
  <si>
    <t>Разъединитель-предохранитель; 1SEP102143R9601; ABB; XLBM3-1P-L-R, 630A, 1P, отключение</t>
  </si>
  <si>
    <t>Ввод кабельный для труб; DKS54520; IP55, диам. 20мм, пыле-влагозащитный</t>
  </si>
  <si>
    <t>2 927</t>
  </si>
  <si>
    <t>Кабель-канал перфорированный 25х40мм; 01163; DKC; T1-E, шаг перф. 10 мм; перфорация 4 мм – 8 мм</t>
  </si>
  <si>
    <t>Кабель-канал перфорированный 40х40мм; 01134; DKC; шаг 4/6мм; RAL7036; 752622.0022</t>
  </si>
  <si>
    <t>1 058</t>
  </si>
  <si>
    <t>Кабель-канал перфорированный 60х60мм; 01108; DKC; шаг перф. 4/6мм, RAL7036; 752622.0062</t>
  </si>
  <si>
    <t>Кабель-канал перфорированный 60х80мм; 01128; DKC; шаг 8/12 мм; 752622.1027</t>
  </si>
  <si>
    <t>Кабель-канал перфорированный 80х60мм; 01139; DKС; шаг 4/6мм; RAL 7035; 752622.1028</t>
  </si>
  <si>
    <t>Короб кабельный; 01790 ; DKC; TA-GN100x80, RAL9010; 301440.0325</t>
  </si>
  <si>
    <t>Наконечник кольцевой под винт; 70мм.кв, винт 8мм, DKS</t>
  </si>
  <si>
    <t>1 022</t>
  </si>
  <si>
    <t>Сальник; 53400; DKC; для кабеля 34-43мм, IP68, RAL7035; 305321.1017</t>
  </si>
  <si>
    <t>Тройник короба; 01761; DKC; NTAN, для короба 100х60; 430000.0012</t>
  </si>
  <si>
    <t>Угол короба внутренний; 01733 ; DKC; NIAV, для короба 100х80; 430000.0020</t>
  </si>
  <si>
    <t>Фиксатор кабелей; 07714 ; DKC; TR-E 100; для короба 100 мм; 723183.1104</t>
  </si>
  <si>
    <t>1 373</t>
  </si>
  <si>
    <t>Карта управления и мониторинга с датчиком температуры; APC; AP9631, 10/100BaseT, SmartSlot</t>
  </si>
  <si>
    <t>Контроллер "Стандарт"; ШТМ; ООО СМАРТ+ ; 02.027 ; 431295.1020</t>
  </si>
  <si>
    <t>Модульный таймер; 83.62.0.240.0000 (836202400000); 24-240В AC/DC, 2 перекидных контакта 8A, (BI) задержка отключения по питанию</t>
  </si>
  <si>
    <t>Реле времени; 801102400000; Finder; 0,1с-24ч, 1CO, 16А; кат. 24-240В AC/DC</t>
  </si>
  <si>
    <t>Реле промежуточное; 55.34.9.024.0040 (553490240040); 4 ПК, DC, 24 В; Finder</t>
  </si>
  <si>
    <t>Выключатель нагрузки SL12-BTB ТУ 3414-034-45567980-2012 ВЕАШ.674212.041-02</t>
  </si>
  <si>
    <t>Выключатель нагрузки; ВНА-Л-ЕД2-10/630-II У2; ЧЗЭМИ</t>
  </si>
  <si>
    <t>Заземлитель модели EK6-12/31.5-160 (без ножей заземления)</t>
  </si>
  <si>
    <t>Разъединитель заземляющий; ЕК6/ZS1 1212-210; АВВ</t>
  </si>
  <si>
    <t>Разъединитель; Р30-6300М12216 УХЛ4 левый; ЗАО "НПП ЭНЕРГИЯ"</t>
  </si>
  <si>
    <t>Болт запрессовываемый; NHP 029408P0004; ABB; M12x50; 758417.0050</t>
  </si>
  <si>
    <t>2 443</t>
  </si>
  <si>
    <t>Выключатель автоматический ; STOS282 UC K40; ABB; 40A, 2P, K, 6кА; (GHS2820164R0557)</t>
  </si>
  <si>
    <t>Выключатель автоматический XT2N 160 Ekip LSI In=63A 3p F F; 1SDA067069R1; ABB</t>
  </si>
  <si>
    <t>Выключатель автоматический выкатной ; SAC 1SDA0 55905 R1; ABB; E2N 16 W MP PR121/P-LSI; 3P, 65кА ; 641169.0600</t>
  </si>
  <si>
    <t>Выключатель автоматический выкатной E2N 2000 PR121/P-LI In=2000A 3p W MP; АББ; 1SDA055936R1</t>
  </si>
  <si>
    <t>Выключатель автоматический дифференциального тока; 2CSR253001R1254; DS203 AC-C25/0,03; ABB</t>
  </si>
  <si>
    <t>Выключатель автоматический стационарный; 1SDA071035R1; E2.2N 2000 Ekip Touch LSI 3p WMP; ABB</t>
  </si>
  <si>
    <t>Выключатель автоматический; 2CDS272061R0257; S202M-K1,6UC; 2P, 1,6A, K; ABB</t>
  </si>
  <si>
    <t>Выключатель-разъединитель; 1SCA115372R1001; OTM2000E3M230C, 2000A, с моторным приводом, 3P; ABB</t>
  </si>
  <si>
    <t>Модульный контактор ESB-63-40 (63А AC1) катушка 12В АС/DC; GHE3691102R1004; АВВ</t>
  </si>
  <si>
    <t>Мотор-редуктор; SAC 1SDA0 38324 R1; ABB; M; 220/250В AC/DC, E1/6; 303100.0005; (1SDA038324R1)</t>
  </si>
  <si>
    <t>Пластина техническая ГОСТ7338-90 2Н-1-ТМКЩ-С (20х500х500)</t>
  </si>
  <si>
    <t>Профиль 100х50х5 ГОСТ 30245-2003 С345 ГОСТ 27772-88</t>
  </si>
  <si>
    <t>1 278,24</t>
  </si>
  <si>
    <t>Труба круглая 32х2,8 Ст3сп5 ГОСТ 10704-91</t>
  </si>
  <si>
    <t>Труба профильная 40х25х2 С245; ГОСТ 8645-68</t>
  </si>
  <si>
    <t>1 860,992</t>
  </si>
  <si>
    <t>Труба профильная 80х40х3,0х6000 мм</t>
  </si>
  <si>
    <t>т</t>
  </si>
  <si>
    <t>Блок контактов; LAD8N20; 2НО, бок., LC1D; SHN</t>
  </si>
  <si>
    <t>Блок электромеханической защелки; LAD6K10M; AC,DC 220/240V</t>
  </si>
  <si>
    <t>Вспомогательный контакт; 29450; SHN; 1P, OF/SD/SDE/SDV; NS100/630; 642200.0010</t>
  </si>
  <si>
    <t>Выключатель автоматический ; A9F94206; MG; iC60L, 2P, 6A, C, 25кА</t>
  </si>
  <si>
    <t>Выключатель автоматический ; LV430775; MG; NSX160N, 3П3T MIC. 2.2 160A, 50кА</t>
  </si>
  <si>
    <t>Выключатель автоматический ; LV431881; NSX250N, 3П3T MIC. 5.2A 160A</t>
  </si>
  <si>
    <t>Выключатель автоматический; A9F94340; MG; iC60L, 3P, 40А, С, 20кА</t>
  </si>
  <si>
    <t>Выключатель автоматический; A9F94416; MG; iC60L, 4P, 16А, С, 25кА</t>
  </si>
  <si>
    <t>Выключатель автоматический; 061301708B; BKN, 3P, 32А, C; LS</t>
  </si>
  <si>
    <t>Выключатель автоматический; A9F73202; iC60N; Schneider Electric; 2P, 2A, B, 10кА</t>
  </si>
  <si>
    <t>Выключатель автоматический; A9F93210; iC60L, 2P, 10A, В</t>
  </si>
  <si>
    <t>Выключатель автоматический; A9F94220; iC60L, 2P, 20A, C; SHN</t>
  </si>
  <si>
    <t>Выключатель автоматический; A9N61526; SHN; C60H-DC; 2P, 6А, C 250B</t>
  </si>
  <si>
    <t>Выключатель автоматический; GCR_NSX100_630 NSX100-F-5.2А-3P3Т</t>
  </si>
  <si>
    <t>Выключатель автоматический; GV2P08; Telm; 2,5-4А; SHN</t>
  </si>
  <si>
    <t>Выключатель автоматический; GV2P10; Telm; 4-6,3А;</t>
  </si>
  <si>
    <t>Выключатель автоматический; GV2P32; Telm; 24-32A</t>
  </si>
  <si>
    <t>Выключатель автоматический; LV429780; MG; NSX100F, 4П4Т MIC. 2.2 100A, 36кА</t>
  </si>
  <si>
    <t>Выключатель автоматический; LV429795; MG; NSX100N, 3П3T MIC. 2.2 100A, 50кА</t>
  </si>
  <si>
    <t>Выключатель автоматический; LV430310; SHN ; NSX160B, 3П3Т TM160D 25кА</t>
  </si>
  <si>
    <t>Выключатель автоматический; LV430770; MG; NSX160F, 3П3Т MIC. 2.2 160A, 36кА</t>
  </si>
  <si>
    <t>Выключатель автоматический; LV431770; MG; NSX250F, 3П3Т MIC. 2.2 250A, 36кА</t>
  </si>
  <si>
    <t>Выключатель автоматический; LV431870; MG; NSX250N, 3П3T MIC. 2.2 250A, 50кА</t>
  </si>
  <si>
    <t>Выключатель автоматический; LV432682; MG; NSX400F, 3П3Т MIC. 2.3 250A, 36кА</t>
  </si>
  <si>
    <t>Выключатель автоматический; LV432876; MG; NSX630F, 3П3Т MIC. 2.3 630A, 36кА</t>
  </si>
  <si>
    <t>Выключатель автоматический; NSX250; SHN, по опросному листу</t>
  </si>
  <si>
    <t>Выключатель автоматический; TS160N (50kA) FMU 100A 3P3T; 105014900</t>
  </si>
  <si>
    <t>Дополнительный контактный блок; LADR0; с выдержкой врем. 0.1…3с</t>
  </si>
  <si>
    <t>Дополнительный контактный блок; LADT0; с выдержкой врем. 0.1…3с</t>
  </si>
  <si>
    <t>Заглушка клеммная; LV433638; SHN; 3Р; INS/INV, 630b/1600; корот., 2шт</t>
  </si>
  <si>
    <t>Клеммник питания постоянного тока; LV434210; SHN; 24 В</t>
  </si>
  <si>
    <t>Кожух прозрачный рамки дверцы; 33859; NS/NT, IP54; SHE</t>
  </si>
  <si>
    <t>Контакт сигнализации авар. откл.; GVAD1001; НО (аврийный)+ НЗ (доп. конт.); SHN</t>
  </si>
  <si>
    <t>Контактор ; LC1D50AM7; Telm; 3P, 50А, АС3, 1НО+1НЗ, кат. 220В 50/60Гц</t>
  </si>
  <si>
    <t>Независимый расцепитель; GVAS207; 200V-50HZ, 200/220V-60HZ; SHN</t>
  </si>
  <si>
    <t>Независимый расцепитель; GVAS207; 50 Гц; 200V; SHN</t>
  </si>
  <si>
    <t>Подвижная часть шасси; LV429283; MG; 3P, NSХ100/250</t>
  </si>
  <si>
    <t>Расцепитель электронный; LV430490; MG; MICROLOGIC 5.2А 160 A</t>
  </si>
  <si>
    <t>Реле промежуточное; CAD32M7; Telm; 3НО+2НЗ, 220V AC</t>
  </si>
  <si>
    <t>Рукоятка выносная; GV2APN01; 016093; для GV P/L; IP54; SHN</t>
  </si>
  <si>
    <t>Рукоятка поворотная выносная; LV429338; SHN; NSX100/250; 641169.1033</t>
  </si>
  <si>
    <t>Стойка для настенного монтажа IP55, Prisma G, d=1950; SHN; 08391</t>
  </si>
  <si>
    <t>Устройство защиты от импульсных перенапряжений; A9L16634; iPRF1 12.5r, 3P+N, 1+2; SHE</t>
  </si>
  <si>
    <t>Электромагнит вкл/откл; 33662; MG; MX/XF; 200/250 VAC/VDC, NT/NW</t>
  </si>
  <si>
    <t>Выключатель клавишный; 45021; DKC; 1полюс, 2 модуля; 426212.1000</t>
  </si>
  <si>
    <t>Жгут спиральный для кабеля PA4; 00984; DKС;</t>
  </si>
  <si>
    <t>3 047</t>
  </si>
  <si>
    <t>Заглушка короба; 00874; DKC; LAN, для короба 100х60; 430000.0015</t>
  </si>
  <si>
    <t>1 652</t>
  </si>
  <si>
    <t>Изолятор для наконечника; 70 мм.кв.; DKC; 2PI; (100 шт.)</t>
  </si>
  <si>
    <t>6 558</t>
  </si>
  <si>
    <t>Наконечник кольцевой для провода 95/70 мм.кв.; 2i8f; отв. под винт 8 мм, упак 50 шт., ДКС</t>
  </si>
  <si>
    <t>1 335</t>
  </si>
  <si>
    <t>Угол короба плоский; 01749 ; DKC; NPAN, для короба 100х80; 430000.0019</t>
  </si>
  <si>
    <t>Хомут гибкий усиленный; 26503; DKC; 9х380мм, чёрный; 752622.1092</t>
  </si>
  <si>
    <t>17 230</t>
  </si>
  <si>
    <t>Гайковерт ударный; 6951; 1300Вт; Makita</t>
  </si>
  <si>
    <t>Заклепочник аккумуляторный Accubird Gesipa</t>
  </si>
  <si>
    <t>Электрод связи; ИОЭЛ 10-1,5-165-50; ООО «ТЕРМА-Энерго»</t>
  </si>
  <si>
    <t>Электропривод; SY1-230-3-T; Белимо</t>
  </si>
  <si>
    <t>Трансформатор напряжения; 3хЗНОЛП-ЭК-10 М6ТА 6000/3:100/3:100/3-0.5/3P-30/200 У2 б (без плиты) ООО «Электрощит-К»</t>
  </si>
  <si>
    <t>Трансформатор тока ; ТЗЛКР-0,66-125; ООО "Электрощит К"</t>
  </si>
  <si>
    <t>Трансформатор тока ; ТЛО-10 М2АС-0.5SFS10/0.5FS10/10P10-15/10/15-400/5 У2 б 40 кА; Электрощит-К</t>
  </si>
  <si>
    <t>Трансформатор тока ; ТОЛ-СЭЩ-10-41-0,2S/0,5/10P-15/15/15-800/5; 40kA У2; 671200.1271</t>
  </si>
  <si>
    <t>Трансформатор тока ; ТОЛ-СЭЩ-10-41-0,5/10P-15/15-100/5; 10кА У2; 671200.0342</t>
  </si>
  <si>
    <t>Трансформатор тока; ТЛО-10 M2AC-0,5FS10/0,5FS10/10P10-10/10/15-100/5 У2б 20 кА; ООО "ЭлектрощитКо"</t>
  </si>
  <si>
    <t>Трансформатор тока; ТЛО-10 М1АС-0,5/10P-10/15-1000/5; У2 б 40 кА; Электрощит К</t>
  </si>
  <si>
    <t>Трансформатор тока; ТЛП-10-1 М3СХ- 0.5SFS10/0,5FS10/10P10-15/15/40-3000/5; У2 б 40 кА; Электрощит-К</t>
  </si>
  <si>
    <t>Трансформатор тока; ТЛП-10-3 М1АС-0,2S/10Р-10/15-400/5 У3 40кА; ООО "Электрощит К"</t>
  </si>
  <si>
    <t>Трансформатор тока; ТПОЛ-10, 600/5, 0,5/10Р У3; СЗТТ</t>
  </si>
  <si>
    <t>Трансформатор тока; ТТЭ-60 400/5А 5ВА; EKF; 400/5А, кл. 0,5, 61х21 671200.0492</t>
  </si>
  <si>
    <t>Трансформатор ТОЛ-НТЗ-20-11АБ-0.5Fs10/0.5Fs10/10Р10-10/10/15-150/5 31,5кА УХЛ2</t>
  </si>
  <si>
    <t>Трансформатор ТОЛ-НТЗ-20-11АБ-0.5Fs10/0.5Fs10/10Р10-10/10/15-300/5 31,5кА УХЛ2</t>
  </si>
  <si>
    <t>Держатель, крышка пружин 141246</t>
  </si>
  <si>
    <t>Извещатель пожарный ручной; ИП 535-07е</t>
  </si>
  <si>
    <t>Клапан воздушный УВК-310х300h-BLF230</t>
  </si>
  <si>
    <t>Клемма двухъярусная; 3040070; STTB 2,5/2P-PV; штекерное соединение/пружинный зажим; Phoenix Conta</t>
  </si>
  <si>
    <t>1 008</t>
  </si>
  <si>
    <t>Комплектное устройство Бреслер ТЛ 2606,171, 5А, 220В АИБП.656122.001</t>
  </si>
  <si>
    <t>Лента K-FLEX 3х50-15 ST</t>
  </si>
  <si>
    <t>1 300</t>
  </si>
  <si>
    <t>Опора колесная неповоротная; L/40IND; FIR; d=100мм; 301321.0002</t>
  </si>
  <si>
    <t>Петля 193-3-1; Mesan</t>
  </si>
  <si>
    <t>Поликарбонат литой прозрачный; 4мм; 4х2050х3050; 002064.0009</t>
  </si>
  <si>
    <t>Полуцилиндр 2100-В33</t>
  </si>
  <si>
    <t>1 241</t>
  </si>
  <si>
    <t>Предохранитель; ПКТ-102-6-40-31,5 У3</t>
  </si>
  <si>
    <t>Прибор VAP6</t>
  </si>
  <si>
    <t>Привод ЭКА типа M (ручного оперирования, моторизованный) ВЕАШ.303321.003</t>
  </si>
  <si>
    <t>Рубашка для тросика d=5мм, ; 303635.0002</t>
  </si>
  <si>
    <t>3 147</t>
  </si>
  <si>
    <t>Светильник светодиодный; СП-52БТ30А120Е220; ЯШГК 432229.ТУ</t>
  </si>
  <si>
    <t>Терморегулятор Д-610 с датчиком на проводе, IP44</t>
  </si>
  <si>
    <t>Угол Т-образный для кабель-канала 100х60 CKK-40D-T-100-060-K01 (197014); ПРАЙМЕР ИЭК</t>
  </si>
  <si>
    <t>1 656</t>
  </si>
  <si>
    <t>Фланец угловой М32 SVOD-P299GT, пластик 90гр, размер 67.0x78.0x49.5мм, серый; I.L.M.E.</t>
  </si>
  <si>
    <t>Шина "N" нулевая на DIN-рейку в корпусе 4х7 ИЭК; IEKU070100013</t>
  </si>
  <si>
    <t>Болт с шестигранной головкой с буртом и насечкой; M10х25, DIN6921, 8.8 Fe/Zn; Wurth 002741025; 758122.0008</t>
  </si>
  <si>
    <t>2 700</t>
  </si>
  <si>
    <t>Болт с шестигранной головкой с буртом и насечкой; M8х20, DIN6921, 8.8 Fe/Zn; Wurth 00274820;758122.0012</t>
  </si>
  <si>
    <t>5 000</t>
  </si>
  <si>
    <t>Болт с шестигранной головкой с буртом и насечкой; M8х25, DIN6921, 8.8 Fe/Zn; 758122.0013</t>
  </si>
  <si>
    <t>6 970</t>
  </si>
  <si>
    <t>Болт с шестигранной головкой с полной резьбой; М10х50, DIN933, 8,8, Fe/Zn; 758122.0015</t>
  </si>
  <si>
    <t>12 924</t>
  </si>
  <si>
    <t>Болт с шестигранной головкой с полной резьбой; М12х40, DIN933, 8,8 Fe/Zn; 758122.0018</t>
  </si>
  <si>
    <t>9 797</t>
  </si>
  <si>
    <t>Болт с шестигранной головкой с полной резьбой; М12х45, DIN933, 8,8, Fe/Zn; 758122.1011</t>
  </si>
  <si>
    <t>9 054</t>
  </si>
  <si>
    <t>Болт с шестигранной головкой с полной резьбой; М12х65, DIN933, 8.8 Fe/Zn;</t>
  </si>
  <si>
    <t>8 439</t>
  </si>
  <si>
    <t>Болт с шестигранной головкой с полной резьбой; М12х70, DIN933, 8.8 Fe/Zn;</t>
  </si>
  <si>
    <t>6 820</t>
  </si>
  <si>
    <t>Болт с шестигранной головкой с полной резьбой; М12х75, DIN933, 8,8, Fe/Zn;</t>
  </si>
  <si>
    <t>7 696</t>
  </si>
  <si>
    <t>Болт с шестигранной головкой с полной резьбой; М16х25, DIN933, 8,8, Fe/Zn; 758123.0020</t>
  </si>
  <si>
    <t>6 212</t>
  </si>
  <si>
    <t>Болт с шестигранной головкой с полной резьбой; М16х80, DIN933, 8,8, Fe/Zn;</t>
  </si>
  <si>
    <t>3 613</t>
  </si>
  <si>
    <t>Гайка шестигранная самоконтрящая с пластиковой вставкой; М12, DIN985</t>
  </si>
  <si>
    <t>18 427</t>
  </si>
  <si>
    <t>Заклепка; 4,8х16 потай, сталь/сталь;</t>
  </si>
  <si>
    <t>23 164</t>
  </si>
  <si>
    <t>Запорный болт; Emka; 1092-U6; оцинкованный;741224.0011</t>
  </si>
  <si>
    <t>Саморез 6,3х135 для сэндвич-панелей</t>
  </si>
  <si>
    <t>5 753</t>
  </si>
  <si>
    <t>Шайба тарельчатая контактная; М12, DIN6796, Fe/Zn; 758400.0004</t>
  </si>
  <si>
    <t>11 175</t>
  </si>
  <si>
    <t>Шайба тарельчатая контактная; М16, DIN6796, Fe/Zn; 758400.0006</t>
  </si>
  <si>
    <t>5 060</t>
  </si>
  <si>
    <t>Шпилька М12х1000 нерж А2 DIN976; 007395</t>
  </si>
  <si>
    <t>Изолятор опорный; SM40; ИЭК; H-40мм, D-40мм, М-12мм;</t>
  </si>
  <si>
    <t>1 620</t>
  </si>
  <si>
    <t>Изолятор опорный; SM51; TDM</t>
  </si>
  <si>
    <t>2 100</t>
  </si>
  <si>
    <t>Изолятор опорный; ИО 130/10-03; НПЦ «Металлург»</t>
  </si>
  <si>
    <t>Изолятор опорный; РО-1</t>
  </si>
  <si>
    <t>2 514</t>
  </si>
  <si>
    <t>Изолятор проходной ; ИПЭЛ 10-077-04 УХЛ2; 10кВ</t>
  </si>
  <si>
    <t>Изолятор проходной ИПЭЛ 10-062-01 УХЛ2</t>
  </si>
  <si>
    <t>Изолятор проходной усиленный; ИПУ-10/3150-12,5-02 УХЛ1; 686100.0044</t>
  </si>
  <si>
    <t>Изолятор шинный плоский; ИШПУ 4П; универсальный</t>
  </si>
  <si>
    <t>Изолятор штыревой ШФ-20Г; 686100.0028</t>
  </si>
  <si>
    <t>Ограничитель перенапряжений ОПН-П-6/7.2/10/500 УХЛ1</t>
  </si>
  <si>
    <t>Ограничитель перенапряжения; ОПН 6кВ; RDA-06; Raychem; 6/7,5 кВ; 674360.0074</t>
  </si>
  <si>
    <t>Предохранитель; 004236005; ETI; VV T-D - 6/12кВ - 6 A, DIN43625</t>
  </si>
  <si>
    <t>Предохранитель; 004236015; ETI; VV T-D - 6/12кВ - 100 A, DIN43625</t>
  </si>
  <si>
    <t>Предохранитель; ПКТ-103-6-100-31,5 У1</t>
  </si>
  <si>
    <t>Разъединитель-предохранитель; LTL4A-3X/9/1600 ; Т4911003; Jean Mueller; 3P, 1600А, габ.4А, пополюсное отключение</t>
  </si>
  <si>
    <t>Термоусадка ТУТ 25/12,5 красная</t>
  </si>
  <si>
    <t>1 297</t>
  </si>
  <si>
    <t>Термоусаживаемая трубка ТТШ-35-100/40</t>
  </si>
  <si>
    <t>Термоусаживаемая трубка ТТШ-35-65/25</t>
  </si>
  <si>
    <t>Трубка термоусадочная; ТУТ-40/20-з; зеленая; 723183.0018</t>
  </si>
  <si>
    <t>Трубка термоусадочная; ТУТ-40/20; желтая;</t>
  </si>
  <si>
    <t>1 016</t>
  </si>
  <si>
    <t>Устройство индикации напряжения ; ИНС-10; Корлит; с электродами связи ИОЛ 10-8-1-8Д УХЛ2 и комплектом проводов L=2,5м</t>
  </si>
  <si>
    <t>Выключатель нагрузки SL12-BHI-10/630/20 У3.1 ТУ 3414-034-45567980-2005</t>
  </si>
  <si>
    <t>Гофрошланг; AIT A29N; ILME</t>
  </si>
  <si>
    <t>Заглушка для кабель-канала 100х60 CKK-40D-Z-100-060-K01(153878); ПРАЙМЕР ИЭК</t>
  </si>
  <si>
    <t>1 942</t>
  </si>
  <si>
    <t>Кабель-канал 40х25; CKK10-040-025-1-K01; Элекор</t>
  </si>
  <si>
    <t>2 314</t>
  </si>
  <si>
    <t>Кабельная крышка XLBM123 (1SEP408127R0001)</t>
  </si>
  <si>
    <t>Коробка испытательная; ИКК, МКЮР-301591.000, крышка не прозрачная, латунь; ВЗКА</t>
  </si>
  <si>
    <t>Муфта концевая ; POLT-12D/3XI-H4-L16A</t>
  </si>
  <si>
    <t>Након.каб. ТМЛ 70-10-13 луженый MEL0701013MLNEW; 302638.1194</t>
  </si>
  <si>
    <t>2 101</t>
  </si>
  <si>
    <t>Плетёнка медная луженая ПМЛ 2х4</t>
  </si>
  <si>
    <t>7 627</t>
  </si>
  <si>
    <t>Разветвительная коробка; ВЛСТ 215.00.000-04; подключение до 6-ти счетчиков, линия RS-485; 426213.0059</t>
  </si>
  <si>
    <t>Сальник MGLX63; SQ0806-0014; диаметр каб. 40-52 мм; IP68; TDM</t>
  </si>
  <si>
    <t>Амперметр ; Э42704; Электроприбор; 72х72; АС, 400/5А, кл.1,5; 411131.0141</t>
  </si>
  <si>
    <t>Амперметр; РА194I-2К4Т; 120x120, AC, 600/5A, 4-20мА, К, -40+70, кл.т. 0,5, RS-485; ГК «КС»</t>
  </si>
  <si>
    <t>Блок контроллера базовый PNOZ m1p base unit</t>
  </si>
  <si>
    <t>Блок релейной защиты; БМРЗ-103-2-Д-СВ-01; Механотроника; 220В AC/DC, RS-485</t>
  </si>
  <si>
    <t>Блок релейной защиты; Сириус-21-С-5А-220В-И1; AC/DC; 2xRS485; 647000.0399; 0000000000307</t>
  </si>
  <si>
    <t>Блок сбора данных; БСД GSM/радио; НПЦ Арго; 426213.0062</t>
  </si>
  <si>
    <t>Блок управления; BU/TEL-220-05A; TЭ; ИТЭА468332.011 ТУ; 656100.0001</t>
  </si>
  <si>
    <t>Блок управления; БУ/TEL-100/220-12-03A; ТЭ; пит. 220В 50Гц; 674210.1039</t>
  </si>
  <si>
    <t>Микропроцессорное устройство защиты и автоматики; Сириус-ОЗЗ-220В-И4-ТХ; ЗАО "РАДИУС автоматика"</t>
  </si>
  <si>
    <t>Модуль дискретного ввода-вывода; ЭНМВ-1-0/3R-220-А1; 3 релейных выхода, 220В, RS-485; Энергосервис</t>
  </si>
  <si>
    <t>Преобразователь измерительный многофункциональный; ЭНИП-2-45/100-220-А3Е4-11</t>
  </si>
  <si>
    <t>Преобразователь измерительный; ОАО "Электроприбор"; Е854ЭЛ–0…250В–230В–B–х–1RS, 0-250В, 4..20мА, RS485</t>
  </si>
  <si>
    <t>Преобразователь напряжения стабилизирующий; ПНС 220В-200В/3000Вт; ООО "Источник"</t>
  </si>
  <si>
    <t>Сервер асинхронный; NPort 5150; 1 порт RS-232/422/485-Ethernet; MOXA</t>
  </si>
  <si>
    <t>Счетчик электрической энергии трехфазный многофункциональный; Альфа А1805RALXQ-P4GB-DW-3; 5 (10) А, 3×100 В, Кт = 100/5, Кн = 10000/100</t>
  </si>
  <si>
    <t>Счётчик электроэнергии ; СЭТ-4ТМ.02М.03 0,5s/1.0; 5(10)А; 3х(57,7-115)/(100-200)В</t>
  </si>
  <si>
    <t>Устройство микропроцессорное; БЭМП-РУ-ОЛ; 5А, 220В, Д, УХЛ 3.1; ЗАО " ЧЭАЗ";</t>
  </si>
  <si>
    <t>Цифровое устройство релейной защиты; ОРИОН-2-Л; ЗАО "Радиус Автоматика"; 220AC/220DC;</t>
  </si>
  <si>
    <t>Батарея аккумуляторная ; Sacred Sun FTB12-55; 12 В 55 Ач; Shandong Sacred Sun Power Sources Co. Ltd</t>
  </si>
  <si>
    <t>Обогреватель со встроенным вентилятором; SQ0832-0009; TDM, 400Вт, 220В 50 Гц</t>
  </si>
  <si>
    <t>Оповещатель звуковой; Орбита В3 З</t>
  </si>
  <si>
    <t>Оповещатель световой; Орбита В3 С</t>
  </si>
  <si>
    <t>Поворотная колесная опора SP-3202-ZUR-100 (2-2526)</t>
  </si>
  <si>
    <t>Пост взрывозащищенный; ПКИЕ08; 1ExdeIICT5Gb; IP66</t>
  </si>
  <si>
    <t>Пост управления взрывозащищенный ПКИЕ 07; 1EхdeIIC T6 Gb IP66; кнопка грибок с фиксацией, отпирание вращением</t>
  </si>
  <si>
    <t>Терморегулятор; ITR 3; Eberle;</t>
  </si>
  <si>
    <t>Пленка термоусадочная; 9,8*30,5м, FP-9830/190</t>
  </si>
  <si>
    <t>Термоусаживаемая толстостенная трубка; BBIT 100/40-A/U; Raychem; 723183.0045</t>
  </si>
  <si>
    <t>Трубка термоусадочная; 19 мм (черная) PBF (50м); DER8880190952</t>
  </si>
  <si>
    <t>2 402</t>
  </si>
  <si>
    <t>Трубка термоусаживаемая толстостенная; SRBB 80; 10-36кВ</t>
  </si>
  <si>
    <t>Вилка; 1092-02; Emka; 741224.0008</t>
  </si>
  <si>
    <t>1 450</t>
  </si>
  <si>
    <t>Вставка 1121-U17; Emka</t>
  </si>
  <si>
    <t>3 012</t>
  </si>
  <si>
    <t>Замок штанговый; 1001-U9; Emka; правый; 715111.0006</t>
  </si>
  <si>
    <t>Накладка 1121-U23-6; Emka</t>
  </si>
  <si>
    <t>2 473</t>
  </si>
  <si>
    <t>Фиксатор 1121-U76</t>
  </si>
  <si>
    <t>3 122</t>
  </si>
  <si>
    <t>Адаптер 1125-U286; Emka</t>
  </si>
  <si>
    <t>Блок-замок Гинодмана; МБГ-31</t>
  </si>
  <si>
    <t>Вставка ЗС-2 (+ключ, винт BD-Zn); 430000.0034</t>
  </si>
  <si>
    <t>Вставка ЗС-2-С + ключ, винт (BC-Zn)</t>
  </si>
  <si>
    <t>Втулка опорная 1125-81-020; Emka</t>
  </si>
  <si>
    <t>2 369</t>
  </si>
  <si>
    <t>Замок навесной 3В-12 код секретности №12</t>
  </si>
  <si>
    <t>Комплект под тяги ЗМ-3; 430000.0036</t>
  </si>
  <si>
    <t>Корпус ЗС-2.2 (2 тип); 430000.0033</t>
  </si>
  <si>
    <t>Кронштейн для крепления ВОД-Л;</t>
  </si>
  <si>
    <t>Кронштейн замка; 1001-18; Emka; 741224.0003</t>
  </si>
  <si>
    <t>Направляющая 1121-U71-N</t>
  </si>
  <si>
    <t>5 129</t>
  </si>
  <si>
    <t>Направляющая шасси КТИА.304119.013СБ</t>
  </si>
  <si>
    <t>Ось для центровки сервисной тележки КРУ; 640000.0044</t>
  </si>
  <si>
    <t>Соединитель; 1092-U8; Emka; оцинкованный; 741224.0010</t>
  </si>
  <si>
    <t>1 272</t>
  </si>
  <si>
    <t>Тяга Т3-03; 430000.0037</t>
  </si>
  <si>
    <t>Шарнир 200-1-2-25-0</t>
  </si>
  <si>
    <t>Ручка-рычаг с тягой 1190-U1</t>
  </si>
  <si>
    <t>Петля; 1110-U123; Emka</t>
  </si>
  <si>
    <t>3 833</t>
  </si>
  <si>
    <t>Корпус замка ЗС-2 в комплекте</t>
  </si>
  <si>
    <t>Пускатель реверсивный; ELR H5-I-SC-24DC/500AC-9 (арт. 2900576)</t>
  </si>
  <si>
    <t>Клемма ; 3064043; Phoenix Contact; UT4-QUATTRO-МТ; 0,25-4мм. кв., 4пр</t>
  </si>
  <si>
    <t>1 463</t>
  </si>
  <si>
    <t>Крышка защитная; 5022876; АР 3 СМ; длина 1 метр; Phoenix Contact</t>
  </si>
  <si>
    <t>Выключатель вакуумный SION; 3AE5153-1 AF50-0FJ9-Z E13+F20+F30+R1G+D90+A40; Siemens</t>
  </si>
  <si>
    <t>Блок испытательный; БИ-6; ЧЭАЗ; переднее присоединение</t>
  </si>
  <si>
    <t>Блок контактов FK10-I-50; 5НО, 15А (для заземлителя с наконечником)</t>
  </si>
  <si>
    <t>Блок контактов FK10-II-32; 3НО+2НЗ,15А (для заземлителя)</t>
  </si>
  <si>
    <t>Выключатель автоматический; ВА04-36-340010; 320А; art. 107556; КЭАЗ</t>
  </si>
  <si>
    <t>Заземлитель модели EK6-12/31.5-210</t>
  </si>
  <si>
    <t>Замок электромагнитной блокировки; ЗБ-1; 220DC -УХЛ3-КЭАЗ</t>
  </si>
  <si>
    <t>Компенсатор 2КП-525-11</t>
  </si>
  <si>
    <t>Компенсатор 2КП-525-11, заказ 14661.1</t>
  </si>
  <si>
    <t>Компрессионный набор; CFS-T WD 120 GS; арт. 2014880; Hilti</t>
  </si>
  <si>
    <t>Контактный элемент; 262165; Moeller; ( 000216378); М22-К01; 1H3; 303659.1139</t>
  </si>
  <si>
    <t>Моторный привод для взвода пружины ~ 230В; Контактор;7004104</t>
  </si>
  <si>
    <t>Переключатель кулачковый; K1H026MLH; Telm; 12A, multi-fixing;</t>
  </si>
  <si>
    <t>Протектор AMB-2.0S (сдвижной вкладыш, 1 уп. 10 м)</t>
  </si>
  <si>
    <t>Разъединитель РВЗ 10/630 II УХЛ3без привода;</t>
  </si>
  <si>
    <t>Разъединитель РВЗ-10/630-II УХЛ2; без приводов; ЗАО «Завод «Интеграл»</t>
  </si>
  <si>
    <t>Светильник Navigator; 61 399 NBL-PO2-13-4K-IP65</t>
  </si>
  <si>
    <t>Токоведущий стержень 1600А ; ТВС-09.38.00; Уралдрагмет-Энергетика</t>
  </si>
  <si>
    <t>УЗИП; HS50-50 RW DS/3+1; I класс; Hakel</t>
  </si>
  <si>
    <t>Указатель высокого напряжения УВН-10Э СЗ</t>
  </si>
  <si>
    <t>Шина "N" нулевая на DIN-рейку в корпусе 4х15 ИЭК; IEKU070100012</t>
  </si>
  <si>
    <t>Переключатель кулачковый; S10 JD 0302550 B4/80; 10 A, 3 P, (1-2); SEZ</t>
  </si>
  <si>
    <t xml:space="preserve">                         </t>
  </si>
  <si>
    <t xml:space="preserve">                                                                                           </t>
  </si>
  <si>
    <t>Изолятор опорно-стержневой; С4-80 II-М УХЛ1</t>
  </si>
  <si>
    <t>Изолятор опорный; ИОЛ-10-8-1-30 УХЛ2; ООО «Корлит»</t>
  </si>
  <si>
    <t>Изолятор проходной ИП218/20-02; 20 кВ; ООО «НПЦ Металлург»</t>
  </si>
  <si>
    <t>Изолятор проходной; ИПЛУ-10-I-1 УХЛ2; ООО Корлит</t>
  </si>
  <si>
    <t>Изолятор с емкостным делителем; INS-24-225-C01; Sarel; 24кВ; 301440.1313</t>
  </si>
  <si>
    <t>Изолятор; ИОРП 10-07/1</t>
  </si>
  <si>
    <t>Ограничитель перенапряжений ОПН-П-6/7.2/10/550 УХЛ1</t>
  </si>
  <si>
    <t>Прибор контроля изоляции щитовой (мегаомметр); 2961740050-03; SIM-Q, нап. пит. 220-240V AC; DEIF</t>
  </si>
  <si>
    <t>Уплотнительный модуль; CFS-T 90/0+52-78; арт. 2014860; Hilti</t>
  </si>
  <si>
    <t>Трансформатор тока ; ТЛО-10 М2АС-0,5S/0.5/10P-15/15/15-300/1 У2 б 31,5кА</t>
  </si>
  <si>
    <t>Трансформатор тока ; ТЛО-10 М2АС-0.5SFS10/0.5FS10/10P10-15/10/15-600/5 У2 б 40 кА; Электрощит-К;</t>
  </si>
  <si>
    <t>Трансформатор тока ; ТОЛ-СЭЩ-10-11-0,5S/0,5/10P-15/15/15-200/5; 20кА У2;</t>
  </si>
  <si>
    <t>Трансформатор тока ; ТОЛ-СЭЩ-20-31-0,5S/0,5/10Р-15/10/15-2000/5 У2</t>
  </si>
  <si>
    <t>Трансформатор тока; ТЛО-10 М1АС-0.5SFS10/0.5FS10/10P10/10P10-10/10/15/15-500/5 У2 б 40 кА; Электрощит-К</t>
  </si>
  <si>
    <t>Трансформатор тока; ТЛО-10 М2АС-0.5FS10/10Р10/10Р10-15/15/15 -600/5; У2 б 40кА; Электрощит К</t>
  </si>
  <si>
    <t>Трансформатор тока; ТЛП-10-2 М1АС-0,5SFS10/0,5FS10/10P10/10P10-10/10/15/15-400/5 У2 б 40кА; «Электрощит-К».</t>
  </si>
  <si>
    <t>Трансформатор тока; ТЛП-10-3 М1АС-0,2S/10Р-10/15-1000/5 У3 40кА; ООО "Электрощит К"</t>
  </si>
  <si>
    <t>Трансформатор тока; ТЛШ-10-1-2-0,5S/0,5S/10P-2000/5-УЗ,вывод 6м; 671200.0487</t>
  </si>
  <si>
    <t>Трансформатор тока; ТОЛ-СЭЩ-20-31-0,5S/0,5/10P-15/10/15-400/5 У2 40 кА; ЗАО "ГК "Электрощит" - ТМ Самара"</t>
  </si>
  <si>
    <t>Трансформатор ТОЛ-НТЗ-20-11АБ-0.5Fs10/0.5Fs10/10Р10-10/10/15-100/5 20кА УХЛ2</t>
  </si>
  <si>
    <t>Реле промежуточное ; 553282300040; Finder; 2CO 10A;</t>
  </si>
  <si>
    <t>Реле промежуточное ; 553282300040; Finder; 2П, катушка 220В AC</t>
  </si>
  <si>
    <t>Изолятор опорный; ИО 8-75-130 УХЛ2 ВЕАШ.686100.0033</t>
  </si>
  <si>
    <t>Изолятор опорный; ИО 8-95-160С УХЛ2; ВЕАШ.303611.0053</t>
  </si>
  <si>
    <t>Изолятор проходной; Д 1-75-3150 УХЛ2 ВЕАШ.305660.800-13</t>
  </si>
  <si>
    <t>Кожух контактной группы ВЕАШ.731111.015</t>
  </si>
  <si>
    <t>Пластина изоляционная ВЕАШ.741334.013</t>
  </si>
  <si>
    <t>Прибор фазировки ВЕАШ.305621.634; ОАО «ПО Элтехника»</t>
  </si>
  <si>
    <t>Тележка аппаратная моторизованная; ВЕАШ.301321.012-01</t>
  </si>
  <si>
    <t>Вилка модульная; ВПМ-100-2А/25; 06111070; НПО Каскад</t>
  </si>
  <si>
    <t>Вилка модульная; ВПМ-40-3А/8; 06111150; НПО Каскад</t>
  </si>
  <si>
    <t>Изолятор ИШ -10-1; НПО Каскад</t>
  </si>
  <si>
    <t>1 428</t>
  </si>
  <si>
    <t>Изолятор ИШП-270; НПО Каскад (Шинодержатель; GP-3В10-270, SQ0807-0019;TDM)</t>
  </si>
  <si>
    <t>Ключ к приводному механизму №3; НПО Каскад</t>
  </si>
  <si>
    <t>Контакт втычной наборный; КВН-500А-06-У3-Ср-5</t>
  </si>
  <si>
    <t>Контакт втычной наборный; КВН-630А-09-10; НПО Каскад</t>
  </si>
  <si>
    <t>Контакт втычной наборный; КВН-630А-09-УХЛ3-Ср-5;НПО Каскад</t>
  </si>
  <si>
    <t>Нож контактный; НК-50х5-П-УХЛ3-Ср; НПО Каскад</t>
  </si>
  <si>
    <t>Петля 200-1-2-25-0 (Шарнир); Mesan; (аналог Петля ПУ-01И; НПО Каскад)</t>
  </si>
  <si>
    <t>Рамка установочная модульная РУ-М6; 06311060 ;НПО Каскад</t>
  </si>
  <si>
    <t>Розетка модульная; РПМ-40-3А/8; 06111160; НПО Каскад</t>
  </si>
  <si>
    <t>Соединитель наборный; вилка СПН1-В1-14; ЗАО Каскад</t>
  </si>
  <si>
    <t>Соединитель наборный; розетка СПН1-Р1-14; НПО Каскад</t>
  </si>
  <si>
    <t>Соединитель наборный; розетка СПН1-Р2-24;НПО Каскад</t>
  </si>
  <si>
    <t>ВВГнг(А)-LS-1кВ 4х35</t>
  </si>
  <si>
    <t>Кабель ПвВнг-LS-10 1х95/35</t>
  </si>
  <si>
    <t>Кабель ВВГнг LS 4х6</t>
  </si>
  <si>
    <t>Кабель ВВГнг LS 5х35</t>
  </si>
  <si>
    <t>Кабель ВВГнг-LS 1х500</t>
  </si>
  <si>
    <t>Кабель ВВГнг-LS 2х4</t>
  </si>
  <si>
    <t>Кабель ВВГнг-LS 3x2,5</t>
  </si>
  <si>
    <t>1 895</t>
  </si>
  <si>
    <t>Кабель ВВГнг-LS 3х2,5-П-0,66 ок (N,PE)</t>
  </si>
  <si>
    <t>2 086</t>
  </si>
  <si>
    <t>Кабель витая пара; UTP 2x2x0,5</t>
  </si>
  <si>
    <t>7 971</t>
  </si>
  <si>
    <t>Кабель КИПЭВ 1х2х0.6</t>
  </si>
  <si>
    <t>1 738</t>
  </si>
  <si>
    <t>Кабель контрольный; КПКВнг(А)-FRLS 2х2х0,75</t>
  </si>
  <si>
    <t>1 236</t>
  </si>
  <si>
    <t>Кабель силовой высоковольтный алюминиевый; АПвВнг-LS1х95/16-10кВ</t>
  </si>
  <si>
    <t>Кабель силовой высоковольтный алюминиевый; АПвВнг(В)-LS1х50/16-10кВ</t>
  </si>
  <si>
    <t>Кабель силовой; ВВГ-Пнг(А)-LS 3х2,5-0,66 кВ (100)</t>
  </si>
  <si>
    <t>1 193</t>
  </si>
  <si>
    <t>Кабель силовой; ВВГнг(А)-FRLS 5х4</t>
  </si>
  <si>
    <t>Кабель; ВВГнг(А)–Ls 4х6 ок (N) - 0,66</t>
  </si>
  <si>
    <t>Маркировка проводов и кабелей; 1919490000; SF 2/12 MC NE WS V2; 2,2-2,9 мм, 12х3,6 мм, белый</t>
  </si>
  <si>
    <t>22 100</t>
  </si>
  <si>
    <t>Наконечник вилочный для провода 16мм кв; DKC; 2Е106, под винт, неизол.; 302638.1005</t>
  </si>
  <si>
    <t>1 936</t>
  </si>
  <si>
    <t>Наконечник вилочный под винт с изолированным фланцем; 2B14P; сечение провода 1,5 - 2,5 мм2 , d = 4,1 мм, синий; DKC</t>
  </si>
  <si>
    <t>14 982</t>
  </si>
  <si>
    <t>Наконечник кольцевой; для провода 2,5-6 мм. кв.; отв. d12,2 мм</t>
  </si>
  <si>
    <t>2 750</t>
  </si>
  <si>
    <t>Клемма ; 304120; AVK 2,5; 2,5 мм.кв, 2пр; Klemsan</t>
  </si>
  <si>
    <t>3 700</t>
  </si>
  <si>
    <t>Клемма винтовая ; 1020200000; WDU 6; weidmuller; 0,25-6мм. кв., 2пр</t>
  </si>
  <si>
    <t>2 303</t>
  </si>
  <si>
    <t>Клемма винтовая; 304140; Klemsan; AVK 6; 10 мм.кв.; 2 пр.</t>
  </si>
  <si>
    <t>3 456</t>
  </si>
  <si>
    <t>Клемма измерительная; 0311126; Phoenix Contact; URTK/SP, серый, 8,2/91, 2пр; 757478.1347</t>
  </si>
  <si>
    <t>Клемма; 2002-1401; Wago; 24A, 0,25-2,5mm, 4 пр., серая, пружинная</t>
  </si>
  <si>
    <t>2 133</t>
  </si>
  <si>
    <t>Клемма; 3009118; Phonix Contact; UKH50; 50мм.кв. 2 пр, винтовая</t>
  </si>
  <si>
    <t>Клемма; 3031270; Phoenix Contact; STTB 2,5; D2,5/5.2, 2,5 мм. kв, 2 пр. 2 ур. 757478.1289</t>
  </si>
  <si>
    <t>1 146</t>
  </si>
  <si>
    <t>Клемма; 3044542; Phoenix Contact; UT 2,5-QUATTRO; 2,5/5,2; 2,5мм.кв. 4пр.;</t>
  </si>
  <si>
    <t>1 025</t>
  </si>
  <si>
    <t>Клемма; 324909; Klemsan; AVK 2,5 CC; 2,5 мм.кв, 4 пр.</t>
  </si>
  <si>
    <t>1 739</t>
  </si>
  <si>
    <t>Кожух на клеммник NW800/4000A 3П; 48595</t>
  </si>
  <si>
    <t>Крышка клеммника; 1060000000; WAP WDU2.5N/4N, 1,5mm; Weidmuller</t>
  </si>
  <si>
    <t>5 058</t>
  </si>
  <si>
    <t>Маркировка клемм; 1806120000; EM 8/30; Weidmuller</t>
  </si>
  <si>
    <t>Маркировка клемм; 793-5502; Wago; для клемм шириной 5,2, UNBEDRUCKT;1-10</t>
  </si>
  <si>
    <t>Перемычка винтовая; 1826890000; WQV 95N/120N/2; Weidmuller</t>
  </si>
  <si>
    <t>Перемычка для объединения клемм ; 0311663; FB 10-URTK/SP; Phoenix Contact; на 10 болтов, разделяемая; 757478.1376</t>
  </si>
  <si>
    <t>Пластина концевая; 1784210000; AP DLD2.5 DB, 1,5mm; Weidmuller</t>
  </si>
  <si>
    <t>3 846</t>
  </si>
  <si>
    <t>Профиль защитный; 3034361; AP-ME METER; Phoenix Contact;</t>
  </si>
  <si>
    <t>Профиль защитный; ADP 3/HP3 1M; 0485400000; Weidmuller</t>
  </si>
  <si>
    <t>Разъединитель; FP100; FPC.10/16, 15А, 600В; Cabur (клеммники и клеммы FP100)</t>
  </si>
  <si>
    <t>Стопор концевой; ZEW 35; 9540000000; Weidmuller</t>
  </si>
  <si>
    <t>6 811</t>
  </si>
  <si>
    <t>Торцевая крышка; 2002-1491; Wago, 0,8 мм, 4 пр., серая</t>
  </si>
  <si>
    <t>5 047</t>
  </si>
  <si>
    <t>Фиксатор торцевой; 249-116; Wago, 6мм</t>
  </si>
  <si>
    <t>4 696</t>
  </si>
  <si>
    <t>Контакт втычной наборный; КВН-125А-08/3-УХЛ3-Ср-5; НПО Каскад</t>
  </si>
  <si>
    <t>Механизм приводной; МП-131-20/25-68-6/1</t>
  </si>
  <si>
    <t>Соединитель наборный; вилка СПН1-В1-10;ЗАО Каскад</t>
  </si>
  <si>
    <t>Соединитель наборный; вилка СПН1-В1-18;ЗАО Каскад</t>
  </si>
  <si>
    <t>Соединитель наборный; вилка СПН1-В1-18;ЗАО Каскад; маркировка 19-36</t>
  </si>
  <si>
    <t>Соединитель наборный; вилка СПН1-В1-24;ЗАО Каскад</t>
  </si>
  <si>
    <t>Трубка ТСЭФ 12х18х1000 ГОСТ 12496; Каскад</t>
  </si>
  <si>
    <t>Неподвижная часть шасси; LV432532; SHN; NSX400/630;</t>
  </si>
  <si>
    <t>Выключатель автоматический iC60H A9F07202 SHN</t>
  </si>
  <si>
    <t>Расцепитель электронный; LV430491; MG; MICROLOGIC 5.2E 160 A</t>
  </si>
  <si>
    <t>Коммутационный блок; LV432403; SHN; NSX400N, 3P, 400А, 50кА; 641169.1742</t>
  </si>
  <si>
    <t>Выключатель автоматический; LV432678; MG; NSX400F, 3П3Т MIC. 5.3A 400A, 36кА; 641169.1734</t>
  </si>
  <si>
    <t>Контактор ; CR1F400M7; Telm; 3P, 400A, кат. 220А 50/60Гц</t>
  </si>
  <si>
    <t>Расцепитель электронный; LV432097; MG; NSX400/630, 3P3D, MICROLOGIC 5.3E 400A; 611612.0037</t>
  </si>
  <si>
    <t>Расцепитель электронный; LV431491; 5.2E, 250A, для NSX250; SHN</t>
  </si>
  <si>
    <t>Реле термисторной защиты; LT3 SA00MW, 24...230В, 2п.к;SHN</t>
  </si>
  <si>
    <t>Выключатель автоматический; GCR_NW_CB NW16H13PEDO5.0A; SHN</t>
  </si>
  <si>
    <t>Выключатель автоматический; GV2P05; Telm; 0,63-1А</t>
  </si>
  <si>
    <t>Фильтр выходной для преобразователей частоты; dv/dt VW3A5304; 50А; SHN</t>
  </si>
  <si>
    <t>Выключатель автоматический; A9F92201; iC60L, 2P, 1A, Z, 100кА; SHN</t>
  </si>
  <si>
    <t>Выключатель автоматический iC60H A9F07203 SHN</t>
  </si>
  <si>
    <t>Выключатель автоматический iC60L; A9F93304; 3P, 4А, B, 10кА; SE</t>
  </si>
  <si>
    <t>Выключатель автоматический; LV431406; SHN; NSX250N, 3Р, 250А, 50кА;</t>
  </si>
  <si>
    <t>Счетчик электроэнергии; Меркурий 234 ARTM-03 PB.G; кл.0,5s/1, 5А, 220/380В, RS485, GSM-модем</t>
  </si>
  <si>
    <t>Приводной механизм; МП-61-20/25-73-10/2</t>
  </si>
  <si>
    <t>Нож контактный; НК-20х5-П-УХЛ3-Ср; НПО Каскад</t>
  </si>
  <si>
    <t>Соединитель наборный; розетка СПН1-Р2-18;НПО Каскад</t>
  </si>
  <si>
    <t>Контакт втычной наборный; КВН-250А-16-10; НПО Каскад</t>
  </si>
  <si>
    <t>Соединитель наборный; розетка СПН1-Р1-10;ЗАО Каскад</t>
  </si>
  <si>
    <t>Соединитель наборный; розетка СПН1-Р1-24;ЗАО Каскад</t>
  </si>
  <si>
    <t>Контакт втычной наборный; КВН-250А-16-5; НПО Каскад</t>
  </si>
  <si>
    <t>Изолятор; ИШ-10х1 КТИА.733115.001-02</t>
  </si>
  <si>
    <t>6 174</t>
  </si>
  <si>
    <t>Устройство моторного взвода c контроллером UANS M2U AC/DC220V</t>
  </si>
  <si>
    <t>Выключатель автоматический воздушный; Metasol AS-20E3-20A M2D2D2BX AC6U0AL; 286703848B</t>
  </si>
  <si>
    <t>Расцепитель независимый; 3VL9 800 1ST00; для 3VL; Siemens</t>
  </si>
  <si>
    <t>Вибратор пневматический VSPS 5523;</t>
  </si>
  <si>
    <t>Заклепка-болт; 4,8х16 потай, сталь/сталь; SS-Cfix-C</t>
  </si>
  <si>
    <t>27 034</t>
  </si>
  <si>
    <t>Грунт-эмаль эпоксидный Дюропокс ДТМ 70; (24,57кг/15,90л), компонент "А", цвет БЕЖЕВЫЙ</t>
  </si>
  <si>
    <t>Грунт-эмаль; AKD 5250 G30RAL 7042</t>
  </si>
  <si>
    <t>Краска порошковая RAL 7036; шагрень</t>
  </si>
  <si>
    <t>Отвердитель для эмали Изопур Финиш 80</t>
  </si>
  <si>
    <t>Полиуретановановая эмаль СпецПротект 109 RAL1021</t>
  </si>
  <si>
    <t>Эпоксидная цинкосодержащая грунтовка; СпецПротект 008</t>
  </si>
  <si>
    <t>Лестница стеклопластиковая двухсторонняя универсальная ЛСД-У-2х5-К55П</t>
  </si>
  <si>
    <t>Текстолит тол.20</t>
  </si>
  <si>
    <t>1 285</t>
  </si>
  <si>
    <t>Изолятор проходной; Т 5-75-630 УХЛ2; ВЕАШ.303611.0077</t>
  </si>
  <si>
    <t>Лист медный; ДПРЛТ1х600х1500; М1, ГОСТ495-92; 001036.0001</t>
  </si>
  <si>
    <t>Шина медная твёрдая ШМТ 10х100х4000 ГОСТ 434-78</t>
  </si>
  <si>
    <t>Шина медная твердая; ШМТ 10х100; М1Е (закруг.); R5+/-0,25мм; 685541.1092</t>
  </si>
  <si>
    <t>Шина медная твердая; ШМТ 10х120; М1Т, ГОСТ434-78; 001027.0010</t>
  </si>
  <si>
    <t>Шина медная твердая; ШМТ 10х160; М1Т, ГОСТ434-78</t>
  </si>
  <si>
    <t>Шина медная твердая; ШМТ 10х30; ГОСТ434-78</t>
  </si>
  <si>
    <t>Шина медная твердая; ШМТ 10х40; М1Е; с ПЧП, R5+/-0,25мм; ГОСТ 434-78; 685541.1090</t>
  </si>
  <si>
    <t>Шина медная твердая; ШМТ 10х50; М1, ГОСТ434-78</t>
  </si>
  <si>
    <t>Шина медная твердая; ШМТ 10х60; ГОСТ434-78</t>
  </si>
  <si>
    <t>Шина медная твердая; ШМТ 10х60; М1Е (закруг.); R5+/-0,25мм; 685541.1091</t>
  </si>
  <si>
    <t>Шина медная твердая; ШМТ 10х80; М1Е (закруг.); R5+/-0,25мм</t>
  </si>
  <si>
    <t>Шина медная твердая; ШМТ 3х15 М1Т</t>
  </si>
  <si>
    <t>Шина медная твердая; ШМТ 3х20; 001026.0002</t>
  </si>
  <si>
    <t>Шина медная твердая; ШМТ 4х40; М1, ГОСТ434-78; 001027.0009</t>
  </si>
  <si>
    <t>Шина медная твердая; ШМТ 5х20; М1, ГОСТ434-78</t>
  </si>
  <si>
    <t>Шина медная твердая; ШМТ 5х30; М1Е (закруг.); R2,5+/-0,25мм</t>
  </si>
  <si>
    <t>Шина медная твердая; ШМТ 5х40; М1, ГОСТ434-78; 001027.0001</t>
  </si>
  <si>
    <t>Шина медная твердая; ШМТ 5х50; М1, ГОСТ434-78; 001027.0017</t>
  </si>
  <si>
    <t>Шина медная твердая; ШМТ 6х60; ГОСТ434-78; 001027.0003</t>
  </si>
  <si>
    <t>Шина медная твердая; ШМТ 8х60</t>
  </si>
  <si>
    <t>Шина медная 5х30х4000</t>
  </si>
  <si>
    <t>Блок релейной защиты; БМРЗ-102-2-Д-КЛ-01; 220В AC/DC, RS-485; «Механотроника»</t>
  </si>
  <si>
    <t>Блок релейной защиты; БМРЗ-103-2-Д-ВВ-01; Механотроника; 220В AC/DC, RS-485</t>
  </si>
  <si>
    <t>Блок релейной защиты; БМРЗ-104-2-Д-ТН-01; 220В AC/DC, RS-485; Механотроника</t>
  </si>
  <si>
    <t>Угол плоский изменяемый для кабель-канала 100х60 CKK-40D-P-100-060-K01(207815); ПРАЙМЕР ИЭК</t>
  </si>
  <si>
    <t>1 924</t>
  </si>
  <si>
    <t>Угол внутренний изменяемый для кабель-канала 100х60 CKK-40D-X-100-060-K01(153876); ПРАЙМЕР ИЭК</t>
  </si>
  <si>
    <t>2 031</t>
  </si>
  <si>
    <t>Кабель КИПЭВ 2х2х0,6</t>
  </si>
  <si>
    <t>3 017,5</t>
  </si>
  <si>
    <t>Кабель АВБбШнг(А)-LS 1x(3x240)-6кВ</t>
  </si>
  <si>
    <t>Кабель КВГКВнг(А)-FRLS 7х6,0 (гост)</t>
  </si>
  <si>
    <t>км</t>
  </si>
  <si>
    <t>Муфта концевая POLT-12D/1XI-L12A</t>
  </si>
  <si>
    <t>Наконечник кольцевой; для провода 70 мм кв., отв.d8мм, неизолир.;</t>
  </si>
  <si>
    <t>1 097</t>
  </si>
  <si>
    <t>Провод установочный ПуГВ 1х1,5; голубой; ГОСТ Р 53768-2010</t>
  </si>
  <si>
    <t>14 243</t>
  </si>
  <si>
    <t>Провод установочный ПуГВ 1х16; белый; ГОСТ Р 53768-2010</t>
  </si>
  <si>
    <t>2 182,5</t>
  </si>
  <si>
    <t>Провод установочный ПуГВ 1х2,5; голубой; ГОСТ Р 53768-2010</t>
  </si>
  <si>
    <t>13 183</t>
  </si>
  <si>
    <t>Провод установочный ПуГВ 1х2,5; синий; ГОСТ Р 53768-2010</t>
  </si>
  <si>
    <t>13 982</t>
  </si>
  <si>
    <t>Провод установочный ПуГВ 1х35; белый; ГОСТ Р 53768-2010</t>
  </si>
  <si>
    <t>Сумма в руб без НДС</t>
  </si>
  <si>
    <t>Сумма в руб без  НДС</t>
  </si>
  <si>
    <t>Наконечник штыревой втулочный для провода 2х1 мм кв., к.ч.7мм; DKC; 2ART5042; 302638.0068</t>
  </si>
  <si>
    <t>25 720</t>
  </si>
  <si>
    <t>Оплетка сетчатая для проводов d6-12мм; DKC; GTRVO-06; 752622.1009</t>
  </si>
  <si>
    <t>Провод ПВ 6-3; 35, особо гибкий в прозрачной изоляции; 685613.0068</t>
  </si>
  <si>
    <t>Провод ПВ1 10; белый; ГОСТ 6323-79</t>
  </si>
  <si>
    <t>1 389</t>
  </si>
  <si>
    <t>Провод ПВ1(ПУВ) 1х10 бел.</t>
  </si>
  <si>
    <t>1 407</t>
  </si>
  <si>
    <t>Провод силовой ; ПВ-3-6,0 мм кв, изолир., белый</t>
  </si>
  <si>
    <t>3 521</t>
  </si>
  <si>
    <t>Провод силовой; ПВ 6-3; 16, особо гибкий в прозрачной изоляции; 685613.0064</t>
  </si>
  <si>
    <t>Провод установочный ПуГВ 1х1,0; голубой; ГОСТ Р 53768-2010</t>
  </si>
  <si>
    <t>11 200</t>
  </si>
  <si>
    <t>Провод установочный ПуГВ 1х1,0; синий; ГОСТ Р 53768-2010</t>
  </si>
  <si>
    <t>10 330</t>
  </si>
  <si>
    <t>Провод установочный ПуГВ 1х1,5; синий; ГОСТ Р 53768-2010</t>
  </si>
  <si>
    <t>4 732,6</t>
  </si>
  <si>
    <t>Провод установочный ПуГВ 1х10; белый; ГОСТ Р 53768-2010</t>
  </si>
  <si>
    <t>1 680,5</t>
  </si>
  <si>
    <t>Провод установочный ПуГВ 1х185; белый</t>
  </si>
  <si>
    <t>Провод установочный ПуГВ 1х25; белый; ГОСТ Р 53768-2010</t>
  </si>
  <si>
    <t>Провод установочный ПуГВ 1х4,0; белый; ГОСТ Р 53768-2010</t>
  </si>
  <si>
    <t>3 778</t>
  </si>
  <si>
    <t>Провод установочный ПуГВ 1х4,0; черный; ГОСТ Р 53768-2010</t>
  </si>
  <si>
    <t>4 952</t>
  </si>
  <si>
    <t>Провод установочный ПуГВ 1х95; белый</t>
  </si>
  <si>
    <t>без ндс</t>
  </si>
  <si>
    <t>за 1 кг без ндс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</si>
</sst>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&quot;.&quot;mm&quot;.&quot;yyyy&quot; &quot;h&quot;:&quot;mm"/>
    <numFmt numFmtId="165" formatCode="#,###"/>
  </numFmts>
  <fonts count="43"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8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2"/>
      <color indexed="59"/>
      <name val="Calibri"/>
      <family val="2"/>
    </font>
    <font>
      <sz val="11"/>
      <color rgb="FFFFFFF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rgb="FF44546A"/>
      <name val="Calibri"/>
      <family val="2"/>
    </font>
    <font>
      <b/>
      <sz val="13"/>
      <color rgb="FF44546A"/>
      <name val="Calibri"/>
      <family val="2"/>
    </font>
    <font>
      <b/>
      <sz val="11"/>
      <color rgb="FF44546A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sz val="18"/>
      <color rgb="FF44546A"/>
      <name val="Calibri Light"/>
      <family val="2"/>
    </font>
    <font>
      <sz val="11"/>
      <color rgb="FF9C6500"/>
      <name val="Calibri"/>
      <family val="2"/>
    </font>
    <font>
      <sz val="8"/>
      <color rgb="FF000000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Calibri"/>
      <family val="2"/>
    </font>
    <font>
      <sz val="12"/>
      <color rgb="FF333300"/>
      <name val="Calibri"/>
      <family val="2"/>
    </font>
    <font>
      <sz val="11"/>
      <color theme="1"/>
      <name val="Calibri"/>
      <family val="2"/>
    </font>
    <font>
      <sz val="10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rgb="FFDDEBF7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rgb="FF5B9BD5"/>
      </bottom>
    </border>
    <border>
      <left/>
      <right/>
      <top/>
      <bottom style="thick">
        <color rgb="FFACCCEA"/>
      </bottom>
    </border>
    <border>
      <left/>
      <right/>
      <top/>
      <bottom style="medium">
        <color rgb="FF9BC2E6"/>
      </bottom>
    </border>
    <border>
      <left/>
      <right/>
      <top style="thin">
        <color rgb="FF5B9BD5"/>
      </top>
      <bottom style="double">
        <color rgb="FF5B9BD5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/>
      <right style="thin">
        <color rgb="FF000000"/>
      </right>
      <top/>
      <bottom style="medium">
        <color rgb="FF000000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>
        <color rgb="FF000000"/>
      </right>
      <top style="medium"/>
      <bottom/>
    </border>
    <border>
      <left/>
      <right style="medium"/>
      <top style="medium"/>
      <bottom/>
    </border>
    <border>
      <left style="medium"/>
      <right style="medium">
        <color rgb="FF000000"/>
      </right>
      <top/>
      <bottom/>
    </border>
    <border>
      <left/>
      <right style="medium"/>
      <top/>
      <bottom/>
    </border>
    <border>
      <left style="medium"/>
      <right style="medium">
        <color rgb="FF000000"/>
      </right>
      <top/>
      <bottom style="medium"/>
    </border>
    <border>
      <left/>
      <right style="medium"/>
      <top/>
      <bottom style="medium"/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 style="medium"/>
      <right style="medium"/>
      <top style="medium"/>
      <bottom style="medium">
        <color rgb="FF000000"/>
      </bottom>
    </border>
    <border>
      <left style="medium"/>
      <right style="thin">
        <color rgb="FF000000"/>
      </right>
      <top style="medium"/>
      <bottom style="medium">
        <color rgb="FF000000"/>
      </bottom>
    </border>
    <border>
      <left style="thin">
        <color rgb="FF000000"/>
      </left>
      <right style="thin">
        <color rgb="FF000000"/>
      </right>
      <top style="medium"/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/>
      <bottom style="medium">
        <color rgb="FF000000"/>
      </bottom>
    </border>
    <border>
      <left style="thin">
        <color rgb="FF000000"/>
      </left>
      <right style="medium"/>
      <top style="medium"/>
      <bottom/>
    </border>
    <border>
      <left style="medium"/>
      <right/>
      <top style="medium">
        <color rgb="FF000000"/>
      </top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Font="0" applyBorder="0" applyAlignment="0" applyProtection="0"/>
    <xf numFmtId="0" fontId="0" fillId="3" borderId="0" applyNumberFormat="0" applyFont="0" applyBorder="0" applyAlignment="0" applyProtection="0"/>
    <xf numFmtId="0" fontId="0" fillId="4" borderId="0" applyNumberFormat="0" applyFont="0" applyBorder="0" applyAlignment="0" applyProtection="0"/>
    <xf numFmtId="0" fontId="0" fillId="5" borderId="0" applyNumberFormat="0" applyFont="0" applyBorder="0" applyAlignment="0" applyProtection="0"/>
    <xf numFmtId="0" fontId="0" fillId="6" borderId="0" applyNumberFormat="0" applyFont="0" applyBorder="0" applyAlignment="0" applyProtection="0"/>
    <xf numFmtId="0" fontId="0" fillId="7" borderId="0" applyNumberFormat="0" applyFont="0" applyBorder="0" applyAlignment="0" applyProtection="0"/>
    <xf numFmtId="0" fontId="0" fillId="8" borderId="0" applyNumberFormat="0" applyFont="0" applyBorder="0" applyAlignment="0" applyProtection="0"/>
    <xf numFmtId="0" fontId="0" fillId="9" borderId="0" applyNumberFormat="0" applyFont="0" applyBorder="0" applyAlignment="0" applyProtection="0"/>
    <xf numFmtId="0" fontId="0" fillId="10" borderId="0" applyNumberFormat="0" applyFont="0" applyBorder="0" applyAlignment="0" applyProtection="0"/>
    <xf numFmtId="0" fontId="0" fillId="11" borderId="0" applyNumberFormat="0" applyFont="0" applyBorder="0" applyAlignment="0" applyProtection="0"/>
    <xf numFmtId="0" fontId="0" fillId="12" borderId="0" applyNumberFormat="0" applyFont="0" applyBorder="0" applyAlignment="0" applyProtection="0"/>
    <xf numFmtId="0" fontId="0" fillId="13" borderId="0" applyNumberFormat="0" applyFon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2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0" applyNumberFormat="0" applyBorder="0" applyProtection="0">
      <alignment/>
    </xf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9" fillId="0" borderId="10" xfId="0" applyFont="1" applyBorder="1" applyAlignment="1">
      <alignment horizontal="center" vertical="center"/>
    </xf>
    <xf numFmtId="0" fontId="29" fillId="32" borderId="11" xfId="0" applyFont="1" applyFill="1" applyBorder="1" applyAlignment="1">
      <alignment horizontal="center" vertical="center"/>
    </xf>
    <xf numFmtId="0" fontId="29" fillId="32" borderId="12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/>
    </xf>
    <xf numFmtId="0" fontId="0" fillId="32" borderId="14" xfId="0" applyFill="1" applyBorder="1" applyAlignment="1">
      <alignment horizontal="left" vertical="center"/>
    </xf>
    <xf numFmtId="4" fontId="0" fillId="32" borderId="14" xfId="0" applyNumberFormat="1" applyFill="1" applyBorder="1" applyAlignment="1">
      <alignment horizontal="center" vertical="center"/>
    </xf>
    <xf numFmtId="164" fontId="0" fillId="32" borderId="14" xfId="0" applyNumberFormat="1" applyFill="1" applyBorder="1" applyAlignment="1">
      <alignment horizontal="center" vertical="center"/>
    </xf>
    <xf numFmtId="0" fontId="0" fillId="32" borderId="15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32" borderId="17" xfId="0" applyFill="1" applyBorder="1" applyAlignment="1">
      <alignment horizontal="center" vertical="center"/>
    </xf>
    <xf numFmtId="0" fontId="0" fillId="32" borderId="17" xfId="0" applyFill="1" applyBorder="1" applyAlignment="1">
      <alignment horizontal="left" vertical="center"/>
    </xf>
    <xf numFmtId="4" fontId="0" fillId="32" borderId="17" xfId="0" applyNumberFormat="1" applyFill="1" applyBorder="1" applyAlignment="1">
      <alignment horizontal="center" vertical="center"/>
    </xf>
    <xf numFmtId="164" fontId="0" fillId="32" borderId="17" xfId="0" applyNumberFormat="1" applyFill="1" applyBorder="1" applyAlignment="1">
      <alignment horizontal="center" vertical="center"/>
    </xf>
    <xf numFmtId="0" fontId="0" fillId="32" borderId="18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2" borderId="20" xfId="0" applyFill="1" applyBorder="1" applyAlignment="1">
      <alignment horizontal="center" vertical="center"/>
    </xf>
    <xf numFmtId="0" fontId="0" fillId="32" borderId="20" xfId="0" applyFill="1" applyBorder="1" applyAlignment="1">
      <alignment horizontal="left" vertical="center" wrapText="1"/>
    </xf>
    <xf numFmtId="4" fontId="0" fillId="32" borderId="20" xfId="0" applyNumberFormat="1" applyFill="1" applyBorder="1" applyAlignment="1">
      <alignment horizontal="center" vertical="center"/>
    </xf>
    <xf numFmtId="164" fontId="0" fillId="32" borderId="20" xfId="0" applyNumberFormat="1" applyFill="1" applyBorder="1" applyAlignment="1">
      <alignment horizontal="center" vertical="center"/>
    </xf>
    <xf numFmtId="0" fontId="0" fillId="32" borderId="21" xfId="0" applyFill="1" applyBorder="1" applyAlignment="1">
      <alignment horizontal="center" vertical="center"/>
    </xf>
    <xf numFmtId="4" fontId="29" fillId="0" borderId="22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9" fillId="7" borderId="10" xfId="0" applyFont="1" applyFill="1" applyBorder="1" applyAlignment="1">
      <alignment horizontal="center" vertical="center" wrapText="1"/>
    </xf>
    <xf numFmtId="0" fontId="39" fillId="7" borderId="11" xfId="0" applyFont="1" applyFill="1" applyBorder="1" applyAlignment="1">
      <alignment horizontal="center" vertical="center" wrapText="1"/>
    </xf>
    <xf numFmtId="0" fontId="39" fillId="5" borderId="12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4" fontId="0" fillId="32" borderId="12" xfId="0" applyNumberForma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4" fontId="40" fillId="0" borderId="30" xfId="52" applyNumberFormat="1" applyFont="1" applyFill="1" applyBorder="1" applyAlignment="1" applyProtection="1">
      <alignment horizontal="center" vertical="center" wrapText="1"/>
      <protection/>
    </xf>
    <xf numFmtId="0" fontId="0" fillId="0" borderId="29" xfId="0" applyBorder="1" applyAlignment="1">
      <alignment/>
    </xf>
    <xf numFmtId="4" fontId="40" fillId="0" borderId="31" xfId="52" applyNumberFormat="1" applyFont="1" applyFill="1" applyBorder="1" applyAlignment="1" applyProtection="1">
      <alignment horizontal="center" vertical="center" wrapText="1"/>
      <protection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40" fillId="0" borderId="20" xfId="52" applyFont="1" applyFill="1" applyBorder="1" applyAlignment="1" applyProtection="1">
      <alignment horizontal="center" vertical="center" wrapText="1"/>
      <protection/>
    </xf>
    <xf numFmtId="4" fontId="0" fillId="0" borderId="21" xfId="0" applyNumberFormat="1" applyFill="1" applyBorder="1" applyAlignment="1">
      <alignment horizontal="center" vertical="center"/>
    </xf>
    <xf numFmtId="4" fontId="40" fillId="0" borderId="32" xfId="52" applyNumberFormat="1" applyFont="1" applyFill="1" applyBorder="1" applyAlignment="1" applyProtection="1">
      <alignment horizontal="center" vertical="center" wrapText="1"/>
      <protection/>
    </xf>
    <xf numFmtId="4" fontId="0" fillId="0" borderId="30" xfId="0" applyNumberFormat="1" applyFill="1" applyBorder="1" applyAlignment="1">
      <alignment horizontal="center" vertical="center"/>
    </xf>
    <xf numFmtId="4" fontId="0" fillId="0" borderId="32" xfId="0" applyNumberFormat="1" applyFill="1" applyBorder="1" applyAlignment="1">
      <alignment horizontal="center" vertical="center"/>
    </xf>
    <xf numFmtId="4" fontId="0" fillId="0" borderId="31" xfId="0" applyNumberFormat="1" applyFill="1" applyBorder="1" applyAlignment="1">
      <alignment horizontal="center" vertical="center"/>
    </xf>
    <xf numFmtId="0" fontId="0" fillId="0" borderId="27" xfId="0" applyBorder="1" applyAlignment="1">
      <alignment horizontal="center"/>
    </xf>
    <xf numFmtId="4" fontId="0" fillId="0" borderId="33" xfId="0" applyNumberFormat="1" applyFill="1" applyBorder="1" applyAlignment="1">
      <alignment horizontal="center"/>
    </xf>
    <xf numFmtId="0" fontId="39" fillId="7" borderId="34" xfId="0" applyFont="1" applyFill="1" applyBorder="1" applyAlignment="1">
      <alignment horizontal="center" vertical="center" wrapText="1"/>
    </xf>
    <xf numFmtId="0" fontId="39" fillId="7" borderId="35" xfId="0" applyFont="1" applyFill="1" applyBorder="1" applyAlignment="1">
      <alignment horizontal="center" vertical="center" wrapText="1"/>
    </xf>
    <xf numFmtId="0" fontId="39" fillId="5" borderId="36" xfId="0" applyFont="1" applyFill="1" applyBorder="1" applyAlignment="1">
      <alignment horizontal="center" vertical="center" wrapText="1"/>
    </xf>
    <xf numFmtId="4" fontId="0" fillId="0" borderId="30" xfId="0" applyNumberFormat="1" applyFill="1" applyBorder="1" applyAlignment="1">
      <alignment horizontal="center"/>
    </xf>
    <xf numFmtId="4" fontId="0" fillId="0" borderId="31" xfId="0" applyNumberFormat="1" applyFill="1" applyBorder="1" applyAlignment="1">
      <alignment horizontal="center"/>
    </xf>
    <xf numFmtId="4" fontId="0" fillId="0" borderId="32" xfId="0" applyNumberFormat="1" applyFill="1" applyBorder="1" applyAlignment="1">
      <alignment horizontal="center"/>
    </xf>
    <xf numFmtId="4" fontId="0" fillId="0" borderId="33" xfId="0" applyNumberFormat="1" applyBorder="1" applyAlignment="1">
      <alignment horizont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4" fontId="41" fillId="0" borderId="32" xfId="0" applyNumberFormat="1" applyFont="1" applyFill="1" applyBorder="1" applyAlignment="1">
      <alignment horizontal="center" vertical="center"/>
    </xf>
    <xf numFmtId="0" fontId="40" fillId="0" borderId="37" xfId="52" applyFont="1" applyFill="1" applyBorder="1" applyAlignment="1" applyProtection="1">
      <alignment horizontal="center" vertical="center" wrapText="1"/>
      <protection/>
    </xf>
    <xf numFmtId="4" fontId="0" fillId="0" borderId="30" xfId="0" applyNumberFormat="1" applyBorder="1" applyAlignment="1">
      <alignment horizontal="center"/>
    </xf>
    <xf numFmtId="4" fontId="0" fillId="0" borderId="32" xfId="0" applyNumberFormat="1" applyBorder="1" applyAlignment="1">
      <alignment horizontal="center"/>
    </xf>
    <xf numFmtId="4" fontId="0" fillId="0" borderId="31" xfId="0" applyNumberFormat="1" applyBorder="1" applyAlignment="1">
      <alignment horizontal="center"/>
    </xf>
    <xf numFmtId="4" fontId="0" fillId="0" borderId="0" xfId="0" applyNumberFormat="1" applyBorder="1" applyAlignment="1">
      <alignment horizontal="center" vertical="center"/>
    </xf>
    <xf numFmtId="4" fontId="0" fillId="0" borderId="29" xfId="0" applyNumberFormat="1" applyBorder="1" applyAlignment="1">
      <alignment horizontal="center" vertical="center"/>
    </xf>
    <xf numFmtId="4" fontId="0" fillId="0" borderId="38" xfId="0" applyNumberFormat="1" applyBorder="1" applyAlignment="1">
      <alignment horizontal="center" vertical="center"/>
    </xf>
    <xf numFmtId="4" fontId="0" fillId="0" borderId="39" xfId="0" applyNumberFormat="1" applyBorder="1" applyAlignment="1">
      <alignment horizontal="center" vertical="center"/>
    </xf>
    <xf numFmtId="4" fontId="0" fillId="0" borderId="40" xfId="0" applyNumberFormat="1" applyBorder="1" applyAlignment="1">
      <alignment horizontal="center" vertical="center"/>
    </xf>
    <xf numFmtId="4" fontId="0" fillId="0" borderId="26" xfId="0" applyNumberFormat="1" applyBorder="1" applyAlignment="1">
      <alignment horizontal="center"/>
    </xf>
    <xf numFmtId="4" fontId="0" fillId="0" borderId="29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26" xfId="0" applyNumberFormat="1" applyBorder="1" applyAlignment="1">
      <alignment horizontal="center" vertical="center"/>
    </xf>
    <xf numFmtId="4" fontId="0" fillId="0" borderId="38" xfId="0" applyNumberFormat="1" applyBorder="1" applyAlignment="1">
      <alignment horizontal="center"/>
    </xf>
    <xf numFmtId="4" fontId="0" fillId="0" borderId="39" xfId="0" applyNumberFormat="1" applyBorder="1" applyAlignment="1">
      <alignment horizontal="center"/>
    </xf>
    <xf numFmtId="4" fontId="0" fillId="0" borderId="4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4" fontId="0" fillId="0" borderId="41" xfId="0" applyNumberFormat="1" applyBorder="1" applyAlignment="1">
      <alignment horizontal="center"/>
    </xf>
    <xf numFmtId="4" fontId="0" fillId="0" borderId="0" xfId="0" applyNumberFormat="1" applyAlignment="1">
      <alignment/>
    </xf>
    <xf numFmtId="4" fontId="0" fillId="0" borderId="42" xfId="0" applyNumberFormat="1" applyBorder="1" applyAlignment="1">
      <alignment horizontal="center"/>
    </xf>
    <xf numFmtId="4" fontId="0" fillId="0" borderId="43" xfId="0" applyNumberFormat="1" applyBorder="1" applyAlignment="1">
      <alignment horizontal="center"/>
    </xf>
    <xf numFmtId="4" fontId="0" fillId="0" borderId="44" xfId="0" applyNumberFormat="1" applyBorder="1" applyAlignment="1">
      <alignment horizontal="center"/>
    </xf>
    <xf numFmtId="4" fontId="0" fillId="0" borderId="45" xfId="0" applyNumberFormat="1" applyBorder="1" applyAlignment="1">
      <alignment horizontal="center"/>
    </xf>
    <xf numFmtId="4" fontId="0" fillId="0" borderId="46" xfId="0" applyNumberFormat="1" applyBorder="1" applyAlignment="1">
      <alignment horizontal="center"/>
    </xf>
    <xf numFmtId="4" fontId="0" fillId="0" borderId="47" xfId="0" applyNumberFormat="1" applyBorder="1" applyAlignment="1">
      <alignment horizontal="center"/>
    </xf>
    <xf numFmtId="4" fontId="0" fillId="0" borderId="0" xfId="0" applyNumberFormat="1" applyBorder="1" applyAlignment="1">
      <alignment/>
    </xf>
    <xf numFmtId="4" fontId="0" fillId="0" borderId="29" xfId="0" applyNumberFormat="1" applyBorder="1" applyAlignment="1">
      <alignment/>
    </xf>
    <xf numFmtId="4" fontId="0" fillId="0" borderId="38" xfId="0" applyNumberFormat="1" applyBorder="1" applyAlignment="1">
      <alignment/>
    </xf>
    <xf numFmtId="4" fontId="0" fillId="0" borderId="39" xfId="0" applyNumberFormat="1" applyBorder="1" applyAlignment="1">
      <alignment/>
    </xf>
    <xf numFmtId="4" fontId="0" fillId="0" borderId="40" xfId="0" applyNumberFormat="1" applyBorder="1" applyAlignment="1">
      <alignment/>
    </xf>
    <xf numFmtId="0" fontId="0" fillId="0" borderId="0" xfId="0" applyBorder="1" applyAlignment="1">
      <alignment/>
    </xf>
    <xf numFmtId="0" fontId="39" fillId="5" borderId="48" xfId="0" applyFont="1" applyFill="1" applyBorder="1" applyAlignment="1">
      <alignment horizontal="center" vertical="center" wrapText="1"/>
    </xf>
    <xf numFmtId="0" fontId="39" fillId="5" borderId="49" xfId="0" applyFont="1" applyFill="1" applyBorder="1" applyAlignment="1">
      <alignment horizontal="center" vertical="center" wrapText="1"/>
    </xf>
    <xf numFmtId="0" fontId="39" fillId="7" borderId="50" xfId="0" applyFont="1" applyFill="1" applyBorder="1" applyAlignment="1">
      <alignment horizontal="center" vertical="center" wrapText="1"/>
    </xf>
    <xf numFmtId="0" fontId="39" fillId="7" borderId="51" xfId="0" applyFont="1" applyFill="1" applyBorder="1" applyAlignment="1">
      <alignment horizontal="center" vertical="center" wrapText="1"/>
    </xf>
    <xf numFmtId="0" fontId="39" fillId="5" borderId="52" xfId="0" applyFont="1" applyFill="1" applyBorder="1" applyAlignment="1">
      <alignment horizontal="center" vertical="center" wrapText="1"/>
    </xf>
    <xf numFmtId="0" fontId="39" fillId="5" borderId="53" xfId="0" applyFont="1" applyFill="1" applyBorder="1" applyAlignment="1">
      <alignment horizontal="center" vertical="center" wrapText="1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4" fontId="39" fillId="7" borderId="0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0" fontId="0" fillId="0" borderId="58" xfId="0" applyBorder="1" applyAlignment="1">
      <alignment horizontal="center"/>
    </xf>
    <xf numFmtId="165" fontId="42" fillId="0" borderId="59" xfId="0" applyNumberFormat="1" applyFont="1" applyBorder="1" applyAlignment="1">
      <alignment horizontal="center" vertical="center"/>
    </xf>
    <xf numFmtId="4" fontId="0" fillId="0" borderId="60" xfId="0" applyNumberFormat="1" applyBorder="1" applyAlignment="1">
      <alignment horizontal="center"/>
    </xf>
    <xf numFmtId="0" fontId="42" fillId="0" borderId="59" xfId="0" applyFont="1" applyBorder="1" applyAlignment="1">
      <alignment horizontal="center" vertical="center"/>
    </xf>
    <xf numFmtId="0" fontId="42" fillId="0" borderId="61" xfId="0" applyFont="1" applyBorder="1" applyAlignment="1">
      <alignment horizontal="center" vertical="center"/>
    </xf>
    <xf numFmtId="0" fontId="0" fillId="0" borderId="62" xfId="0" applyBorder="1" applyAlignment="1">
      <alignment horizontal="center"/>
    </xf>
    <xf numFmtId="4" fontId="0" fillId="0" borderId="63" xfId="0" applyNumberFormat="1" applyBorder="1" applyAlignment="1">
      <alignment horizontal="center"/>
    </xf>
    <xf numFmtId="165" fontId="42" fillId="0" borderId="64" xfId="0" applyNumberFormat="1" applyFont="1" applyBorder="1" applyAlignment="1">
      <alignment horizontal="center" vertical="center"/>
    </xf>
    <xf numFmtId="0" fontId="0" fillId="0" borderId="65" xfId="0" applyBorder="1" applyAlignment="1">
      <alignment horizontal="center"/>
    </xf>
    <xf numFmtId="4" fontId="0" fillId="0" borderId="66" xfId="0" applyNumberFormat="1" applyBorder="1" applyAlignment="1">
      <alignment horizontal="center"/>
    </xf>
    <xf numFmtId="0" fontId="39" fillId="7" borderId="67" xfId="0" applyFont="1" applyFill="1" applyBorder="1" applyAlignment="1">
      <alignment horizontal="center" vertical="center" wrapText="1"/>
    </xf>
    <xf numFmtId="0" fontId="39" fillId="7" borderId="68" xfId="0" applyFont="1" applyFill="1" applyBorder="1" applyAlignment="1">
      <alignment horizontal="center" vertical="center" wrapText="1"/>
    </xf>
    <xf numFmtId="0" fontId="39" fillId="5" borderId="69" xfId="0" applyFont="1" applyFill="1" applyBorder="1" applyAlignment="1">
      <alignment horizontal="center" vertical="center" wrapText="1"/>
    </xf>
    <xf numFmtId="0" fontId="29" fillId="0" borderId="22" xfId="0" applyFont="1" applyFill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styles" Target="styles.xml" /><Relationship Id="rId75" Type="http://schemas.openxmlformats.org/officeDocument/2006/relationships/sharedStrings" Target="sharedStrings.xml" /><Relationship Id="rId7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76"/>
  <sheetViews>
    <sheetView tabSelected="1" zoomScalePageLayoutView="0" workbookViewId="0" topLeftCell="A1">
      <selection activeCell="K10" sqref="K10"/>
    </sheetView>
  </sheetViews>
  <sheetFormatPr defaultColWidth="9.140625" defaultRowHeight="15"/>
  <cols>
    <col min="1" max="1" width="9.140625" style="0" customWidth="1"/>
    <col min="2" max="2" width="6.8515625" style="1" customWidth="1"/>
    <col min="3" max="3" width="11.421875" style="1" customWidth="1"/>
    <col min="4" max="4" width="53.28125" style="2" customWidth="1"/>
    <col min="5" max="5" width="18.421875" style="1" customWidth="1"/>
    <col min="6" max="7" width="23.28125" style="1" customWidth="1"/>
    <col min="8" max="9" width="19.8515625" style="1" customWidth="1"/>
    <col min="10" max="10" width="28.7109375" style="1" customWidth="1"/>
    <col min="11" max="11" width="9.140625" style="0" customWidth="1"/>
  </cols>
  <sheetData>
    <row r="1" ht="15.75" thickBot="1"/>
    <row r="2" spans="2:10" ht="15.75" thickBot="1">
      <c r="B2" s="3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5" t="s">
        <v>8</v>
      </c>
    </row>
    <row r="3" spans="2:10" ht="15">
      <c r="B3" s="6">
        <v>1</v>
      </c>
      <c r="C3" s="7">
        <v>1386493</v>
      </c>
      <c r="D3" s="8" t="s">
        <v>9</v>
      </c>
      <c r="E3" s="9">
        <v>865879.91</v>
      </c>
      <c r="F3" s="10">
        <v>43784.475</v>
      </c>
      <c r="G3" s="10">
        <v>44152.5</v>
      </c>
      <c r="H3" s="7">
        <v>0</v>
      </c>
      <c r="I3" s="7">
        <v>0</v>
      </c>
      <c r="J3" s="11" t="s">
        <v>10</v>
      </c>
    </row>
    <row r="4" spans="2:10" ht="15">
      <c r="B4" s="12">
        <v>2</v>
      </c>
      <c r="C4" s="13">
        <v>1380608</v>
      </c>
      <c r="D4" s="14" t="s">
        <v>11</v>
      </c>
      <c r="E4" s="15">
        <v>193152</v>
      </c>
      <c r="F4" s="16">
        <v>43776.62708333333</v>
      </c>
      <c r="G4" s="16">
        <v>43816.5</v>
      </c>
      <c r="H4" s="13">
        <v>0</v>
      </c>
      <c r="I4" s="13">
        <v>0</v>
      </c>
      <c r="J4" s="17" t="s">
        <v>10</v>
      </c>
    </row>
    <row r="5" spans="2:10" ht="15">
      <c r="B5" s="12">
        <v>3</v>
      </c>
      <c r="C5" s="13">
        <v>1368833</v>
      </c>
      <c r="D5" s="14" t="s">
        <v>12</v>
      </c>
      <c r="E5" s="15">
        <v>133200</v>
      </c>
      <c r="F5" s="16">
        <v>43761.39236111111</v>
      </c>
      <c r="G5" s="16">
        <v>43816.5</v>
      </c>
      <c r="H5" s="13">
        <v>0</v>
      </c>
      <c r="I5" s="13">
        <v>0</v>
      </c>
      <c r="J5" s="17" t="s">
        <v>10</v>
      </c>
    </row>
    <row r="6" spans="2:10" ht="15">
      <c r="B6" s="12">
        <v>4</v>
      </c>
      <c r="C6" s="13">
        <v>1380611</v>
      </c>
      <c r="D6" s="14" t="s">
        <v>13</v>
      </c>
      <c r="E6" s="15">
        <v>1822256.26</v>
      </c>
      <c r="F6" s="16">
        <v>43776.62777777778</v>
      </c>
      <c r="G6" s="16">
        <v>43816.5</v>
      </c>
      <c r="H6" s="13">
        <v>0</v>
      </c>
      <c r="I6" s="13">
        <v>0</v>
      </c>
      <c r="J6" s="17" t="s">
        <v>10</v>
      </c>
    </row>
    <row r="7" spans="2:10" ht="15">
      <c r="B7" s="12">
        <v>5</v>
      </c>
      <c r="C7" s="13">
        <v>1380615</v>
      </c>
      <c r="D7" s="14" t="s">
        <v>14</v>
      </c>
      <c r="E7" s="15">
        <v>563104</v>
      </c>
      <c r="F7" s="16">
        <v>43776.62847222222</v>
      </c>
      <c r="G7" s="16">
        <v>43816.5</v>
      </c>
      <c r="H7" s="13">
        <v>0</v>
      </c>
      <c r="I7" s="13">
        <v>0</v>
      </c>
      <c r="J7" s="17" t="s">
        <v>10</v>
      </c>
    </row>
    <row r="8" spans="2:10" ht="15">
      <c r="B8" s="12">
        <v>6</v>
      </c>
      <c r="C8" s="13">
        <v>1380616</v>
      </c>
      <c r="D8" s="14" t="s">
        <v>15</v>
      </c>
      <c r="E8" s="15">
        <v>3862458.96</v>
      </c>
      <c r="F8" s="16">
        <v>43776.63055555556</v>
      </c>
      <c r="G8" s="16">
        <v>43816.5</v>
      </c>
      <c r="H8" s="13">
        <v>1</v>
      </c>
      <c r="I8" s="13">
        <v>1</v>
      </c>
      <c r="J8" s="17" t="s">
        <v>10</v>
      </c>
    </row>
    <row r="9" spans="2:10" ht="15">
      <c r="B9" s="12">
        <v>7</v>
      </c>
      <c r="C9" s="13">
        <v>1372936</v>
      </c>
      <c r="D9" s="14" t="s">
        <v>16</v>
      </c>
      <c r="E9" s="15">
        <v>718919.07</v>
      </c>
      <c r="F9" s="16">
        <v>43766.59166666667</v>
      </c>
      <c r="G9" s="16">
        <v>43816.5</v>
      </c>
      <c r="H9" s="13">
        <v>0</v>
      </c>
      <c r="I9" s="13">
        <v>0</v>
      </c>
      <c r="J9" s="17" t="s">
        <v>10</v>
      </c>
    </row>
    <row r="10" spans="2:10" ht="15">
      <c r="B10" s="12">
        <v>8</v>
      </c>
      <c r="C10" s="13">
        <v>1368843</v>
      </c>
      <c r="D10" s="14" t="s">
        <v>17</v>
      </c>
      <c r="E10" s="15">
        <v>4734477.44</v>
      </c>
      <c r="F10" s="16">
        <v>43761.376388888886</v>
      </c>
      <c r="G10" s="16">
        <v>43816.5</v>
      </c>
      <c r="H10" s="13">
        <v>0</v>
      </c>
      <c r="I10" s="13">
        <v>0</v>
      </c>
      <c r="J10" s="17" t="s">
        <v>10</v>
      </c>
    </row>
    <row r="11" spans="2:10" ht="15">
      <c r="B11" s="12">
        <v>9</v>
      </c>
      <c r="C11" s="13">
        <v>1369872</v>
      </c>
      <c r="D11" s="14" t="s">
        <v>18</v>
      </c>
      <c r="E11" s="15">
        <v>308508.52</v>
      </c>
      <c r="F11" s="16">
        <v>43761.4125</v>
      </c>
      <c r="G11" s="16">
        <v>43816.5</v>
      </c>
      <c r="H11" s="13">
        <v>0</v>
      </c>
      <c r="I11" s="13">
        <v>0</v>
      </c>
      <c r="J11" s="17" t="s">
        <v>10</v>
      </c>
    </row>
    <row r="12" spans="2:10" ht="15">
      <c r="B12" s="12">
        <v>10</v>
      </c>
      <c r="C12" s="13">
        <v>1380625</v>
      </c>
      <c r="D12" s="14" t="s">
        <v>19</v>
      </c>
      <c r="E12" s="15">
        <v>704320.36</v>
      </c>
      <c r="F12" s="16">
        <v>43776.63125</v>
      </c>
      <c r="G12" s="16">
        <v>43816.5</v>
      </c>
      <c r="H12" s="13">
        <v>0</v>
      </c>
      <c r="I12" s="13">
        <v>0</v>
      </c>
      <c r="J12" s="17" t="s">
        <v>10</v>
      </c>
    </row>
    <row r="13" spans="2:10" ht="15">
      <c r="B13" s="12">
        <v>11</v>
      </c>
      <c r="C13" s="13">
        <v>1380627</v>
      </c>
      <c r="D13" s="14" t="s">
        <v>20</v>
      </c>
      <c r="E13" s="15">
        <v>443819.66</v>
      </c>
      <c r="F13" s="16">
        <v>43776.63263888889</v>
      </c>
      <c r="G13" s="16">
        <v>43816.5</v>
      </c>
      <c r="H13" s="13">
        <v>0</v>
      </c>
      <c r="I13" s="13">
        <v>0</v>
      </c>
      <c r="J13" s="17" t="s">
        <v>10</v>
      </c>
    </row>
    <row r="14" spans="2:10" ht="15">
      <c r="B14" s="12">
        <v>12</v>
      </c>
      <c r="C14" s="13">
        <v>1380629</v>
      </c>
      <c r="D14" s="14" t="s">
        <v>21</v>
      </c>
      <c r="E14" s="15">
        <v>1533669.82</v>
      </c>
      <c r="F14" s="16">
        <v>43776.63333333333</v>
      </c>
      <c r="G14" s="16">
        <v>43816.5</v>
      </c>
      <c r="H14" s="13">
        <v>3</v>
      </c>
      <c r="I14" s="13">
        <v>4</v>
      </c>
      <c r="J14" s="17" t="s">
        <v>10</v>
      </c>
    </row>
    <row r="15" spans="2:10" ht="15">
      <c r="B15" s="12">
        <v>13</v>
      </c>
      <c r="C15" s="13">
        <v>1369886</v>
      </c>
      <c r="D15" s="14" t="s">
        <v>22</v>
      </c>
      <c r="E15" s="15">
        <v>597955.6</v>
      </c>
      <c r="F15" s="16">
        <v>43761.42013888889</v>
      </c>
      <c r="G15" s="16">
        <v>43816.5</v>
      </c>
      <c r="H15" s="13">
        <v>0</v>
      </c>
      <c r="I15" s="13">
        <v>0</v>
      </c>
      <c r="J15" s="17" t="s">
        <v>10</v>
      </c>
    </row>
    <row r="16" spans="2:10" ht="15">
      <c r="B16" s="12">
        <v>14</v>
      </c>
      <c r="C16" s="13">
        <v>1380640</v>
      </c>
      <c r="D16" s="14" t="s">
        <v>23</v>
      </c>
      <c r="E16" s="15">
        <v>2274565.62</v>
      </c>
      <c r="F16" s="16">
        <v>43776.6375</v>
      </c>
      <c r="G16" s="16">
        <v>43816.5</v>
      </c>
      <c r="H16" s="13">
        <v>0</v>
      </c>
      <c r="I16" s="13">
        <v>0</v>
      </c>
      <c r="J16" s="17" t="s">
        <v>10</v>
      </c>
    </row>
    <row r="17" spans="2:10" ht="15">
      <c r="B17" s="12">
        <v>15</v>
      </c>
      <c r="C17" s="13">
        <v>1386787</v>
      </c>
      <c r="D17" s="14" t="s">
        <v>24</v>
      </c>
      <c r="E17" s="15">
        <v>419925.13</v>
      </c>
      <c r="F17" s="16">
        <v>43784.58472222222</v>
      </c>
      <c r="G17" s="16">
        <v>43816.5</v>
      </c>
      <c r="H17" s="13">
        <v>0</v>
      </c>
      <c r="I17" s="13">
        <v>0</v>
      </c>
      <c r="J17" s="17" t="s">
        <v>10</v>
      </c>
    </row>
    <row r="18" spans="2:10" ht="15">
      <c r="B18" s="12">
        <v>16</v>
      </c>
      <c r="C18" s="13">
        <v>1380646</v>
      </c>
      <c r="D18" s="14" t="s">
        <v>25</v>
      </c>
      <c r="E18" s="15">
        <v>5821691.24</v>
      </c>
      <c r="F18" s="16">
        <v>43776.63958333333</v>
      </c>
      <c r="G18" s="16">
        <v>43816.5</v>
      </c>
      <c r="H18" s="13">
        <v>0</v>
      </c>
      <c r="I18" s="13">
        <v>0</v>
      </c>
      <c r="J18" s="17" t="s">
        <v>10</v>
      </c>
    </row>
    <row r="19" spans="2:10" ht="15">
      <c r="B19" s="12">
        <v>17</v>
      </c>
      <c r="C19" s="13">
        <v>1386534</v>
      </c>
      <c r="D19" s="14" t="s">
        <v>26</v>
      </c>
      <c r="E19" s="15">
        <v>743902.85</v>
      </c>
      <c r="F19" s="16">
        <v>43784.48541666667</v>
      </c>
      <c r="G19" s="16">
        <v>43816.5</v>
      </c>
      <c r="H19" s="13">
        <v>0</v>
      </c>
      <c r="I19" s="13">
        <v>0</v>
      </c>
      <c r="J19" s="17" t="s">
        <v>10</v>
      </c>
    </row>
    <row r="20" spans="2:10" ht="15">
      <c r="B20" s="12">
        <v>18</v>
      </c>
      <c r="C20" s="13">
        <v>1369386</v>
      </c>
      <c r="D20" s="14" t="s">
        <v>27</v>
      </c>
      <c r="E20" s="15">
        <v>459575.67</v>
      </c>
      <c r="F20" s="16">
        <v>43761.37777777778</v>
      </c>
      <c r="G20" s="16">
        <v>43816.5</v>
      </c>
      <c r="H20" s="13">
        <v>0</v>
      </c>
      <c r="I20" s="13">
        <v>0</v>
      </c>
      <c r="J20" s="17" t="s">
        <v>10</v>
      </c>
    </row>
    <row r="21" spans="2:10" ht="15">
      <c r="B21" s="12">
        <v>19</v>
      </c>
      <c r="C21" s="13">
        <v>1380651</v>
      </c>
      <c r="D21" s="14" t="s">
        <v>28</v>
      </c>
      <c r="E21" s="15">
        <v>341231.52</v>
      </c>
      <c r="F21" s="16">
        <v>43776.64166666667</v>
      </c>
      <c r="G21" s="16">
        <v>43816.5</v>
      </c>
      <c r="H21" s="13">
        <v>0</v>
      </c>
      <c r="I21" s="13">
        <v>0</v>
      </c>
      <c r="J21" s="17" t="s">
        <v>29</v>
      </c>
    </row>
    <row r="22" spans="2:10" ht="15">
      <c r="B22" s="12">
        <v>20</v>
      </c>
      <c r="C22" s="13">
        <v>1372977</v>
      </c>
      <c r="D22" s="14" t="s">
        <v>30</v>
      </c>
      <c r="E22" s="15">
        <v>579301.96</v>
      </c>
      <c r="F22" s="16">
        <v>43766.592361111114</v>
      </c>
      <c r="G22" s="16">
        <v>43816.5</v>
      </c>
      <c r="H22" s="13">
        <v>0</v>
      </c>
      <c r="I22" s="13">
        <v>0</v>
      </c>
      <c r="J22" s="17" t="s">
        <v>10</v>
      </c>
    </row>
    <row r="23" spans="2:10" ht="15">
      <c r="B23" s="12">
        <v>21</v>
      </c>
      <c r="C23" s="13">
        <v>1368883</v>
      </c>
      <c r="D23" s="14" t="s">
        <v>31</v>
      </c>
      <c r="E23" s="15">
        <v>121504.5</v>
      </c>
      <c r="F23" s="16">
        <v>43761.37847222222</v>
      </c>
      <c r="G23" s="16">
        <v>43816.5</v>
      </c>
      <c r="H23" s="13">
        <v>0</v>
      </c>
      <c r="I23" s="13">
        <v>0</v>
      </c>
      <c r="J23" s="17" t="s">
        <v>10</v>
      </c>
    </row>
    <row r="24" spans="2:10" ht="15">
      <c r="B24" s="12">
        <v>22</v>
      </c>
      <c r="C24" s="13">
        <v>1380661</v>
      </c>
      <c r="D24" s="14" t="s">
        <v>32</v>
      </c>
      <c r="E24" s="15">
        <v>327052.8</v>
      </c>
      <c r="F24" s="16">
        <v>43776.646527777775</v>
      </c>
      <c r="G24" s="16">
        <v>43816.5</v>
      </c>
      <c r="H24" s="13">
        <v>0</v>
      </c>
      <c r="I24" s="13">
        <v>0</v>
      </c>
      <c r="J24" s="17" t="s">
        <v>10</v>
      </c>
    </row>
    <row r="25" spans="2:10" ht="15">
      <c r="B25" s="12">
        <v>23</v>
      </c>
      <c r="C25" s="13">
        <v>1386296</v>
      </c>
      <c r="D25" s="14" t="s">
        <v>25</v>
      </c>
      <c r="E25" s="15">
        <v>1025656.34</v>
      </c>
      <c r="F25" s="16">
        <v>43784.395833333336</v>
      </c>
      <c r="G25" s="16">
        <v>43816.5</v>
      </c>
      <c r="H25" s="13">
        <v>0</v>
      </c>
      <c r="I25" s="13">
        <v>0</v>
      </c>
      <c r="J25" s="17" t="s">
        <v>10</v>
      </c>
    </row>
    <row r="26" spans="2:10" ht="15">
      <c r="B26" s="12">
        <v>24</v>
      </c>
      <c r="C26" s="13">
        <v>1386305</v>
      </c>
      <c r="D26" s="14" t="s">
        <v>33</v>
      </c>
      <c r="E26" s="15">
        <v>1077697.92</v>
      </c>
      <c r="F26" s="16">
        <v>43784.40138888889</v>
      </c>
      <c r="G26" s="16">
        <v>43816.5</v>
      </c>
      <c r="H26" s="13">
        <v>0</v>
      </c>
      <c r="I26" s="13">
        <v>0</v>
      </c>
      <c r="J26" s="17" t="s">
        <v>10</v>
      </c>
    </row>
    <row r="27" spans="2:10" ht="15">
      <c r="B27" s="12">
        <v>25</v>
      </c>
      <c r="C27" s="13">
        <v>1386817</v>
      </c>
      <c r="D27" s="14" t="s">
        <v>34</v>
      </c>
      <c r="E27" s="15">
        <v>383995.06</v>
      </c>
      <c r="F27" s="16">
        <v>43784.60138888889</v>
      </c>
      <c r="G27" s="16">
        <v>43816.5</v>
      </c>
      <c r="H27" s="13">
        <v>0</v>
      </c>
      <c r="I27" s="13">
        <v>0</v>
      </c>
      <c r="J27" s="17" t="s">
        <v>10</v>
      </c>
    </row>
    <row r="28" spans="2:10" ht="15">
      <c r="B28" s="12">
        <v>26</v>
      </c>
      <c r="C28" s="13">
        <v>1369930</v>
      </c>
      <c r="D28" s="14" t="s">
        <v>35</v>
      </c>
      <c r="E28" s="15">
        <v>817310.17</v>
      </c>
      <c r="F28" s="16">
        <v>43761.450694444444</v>
      </c>
      <c r="G28" s="16">
        <v>43816.5</v>
      </c>
      <c r="H28" s="13">
        <v>0</v>
      </c>
      <c r="I28" s="13">
        <v>0</v>
      </c>
      <c r="J28" s="17" t="s">
        <v>10</v>
      </c>
    </row>
    <row r="29" spans="2:10" ht="15">
      <c r="B29" s="12">
        <v>27</v>
      </c>
      <c r="C29" s="13">
        <v>1368395</v>
      </c>
      <c r="D29" s="14" t="s">
        <v>25</v>
      </c>
      <c r="E29" s="15">
        <v>1719016.08</v>
      </c>
      <c r="F29" s="16">
        <v>43759.64236111111</v>
      </c>
      <c r="G29" s="16">
        <v>43816.5</v>
      </c>
      <c r="H29" s="13">
        <v>0</v>
      </c>
      <c r="I29" s="13">
        <v>0</v>
      </c>
      <c r="J29" s="17" t="s">
        <v>10</v>
      </c>
    </row>
    <row r="30" spans="2:10" ht="15">
      <c r="B30" s="12">
        <v>28</v>
      </c>
      <c r="C30" s="13">
        <v>1386579</v>
      </c>
      <c r="D30" s="14" t="s">
        <v>36</v>
      </c>
      <c r="E30" s="15">
        <v>364547.78</v>
      </c>
      <c r="F30" s="16">
        <v>43784.510416666664</v>
      </c>
      <c r="G30" s="16">
        <v>43816.5</v>
      </c>
      <c r="H30" s="13">
        <v>0</v>
      </c>
      <c r="I30" s="13">
        <v>0</v>
      </c>
      <c r="J30" s="17" t="s">
        <v>10</v>
      </c>
    </row>
    <row r="31" spans="2:10" ht="15">
      <c r="B31" s="12">
        <v>29</v>
      </c>
      <c r="C31" s="13">
        <v>1386329</v>
      </c>
      <c r="D31" s="14" t="s">
        <v>17</v>
      </c>
      <c r="E31" s="15">
        <v>3689847.56</v>
      </c>
      <c r="F31" s="16">
        <v>43784.413194444445</v>
      </c>
      <c r="G31" s="16">
        <v>43816.5</v>
      </c>
      <c r="H31" s="13">
        <v>0</v>
      </c>
      <c r="I31" s="13">
        <v>0</v>
      </c>
      <c r="J31" s="17" t="s">
        <v>10</v>
      </c>
    </row>
    <row r="32" spans="2:10" ht="15">
      <c r="B32" s="12">
        <v>30</v>
      </c>
      <c r="C32" s="13">
        <v>1368427</v>
      </c>
      <c r="D32" s="14" t="s">
        <v>33</v>
      </c>
      <c r="E32" s="15">
        <v>1119964.59</v>
      </c>
      <c r="F32" s="16">
        <v>43759.65555555555</v>
      </c>
      <c r="G32" s="16">
        <v>43816.5</v>
      </c>
      <c r="H32" s="13">
        <v>0</v>
      </c>
      <c r="I32" s="13">
        <v>0</v>
      </c>
      <c r="J32" s="17" t="s">
        <v>10</v>
      </c>
    </row>
    <row r="33" spans="2:10" ht="15">
      <c r="B33" s="12">
        <v>31</v>
      </c>
      <c r="C33" s="13">
        <v>1386357</v>
      </c>
      <c r="D33" s="14" t="s">
        <v>37</v>
      </c>
      <c r="E33" s="15">
        <v>174448.8</v>
      </c>
      <c r="F33" s="16">
        <v>43784.424305555556</v>
      </c>
      <c r="G33" s="16">
        <v>43816.5</v>
      </c>
      <c r="H33" s="13">
        <v>0</v>
      </c>
      <c r="I33" s="13">
        <v>0</v>
      </c>
      <c r="J33" s="17" t="s">
        <v>10</v>
      </c>
    </row>
    <row r="34" spans="2:10" ht="15">
      <c r="B34" s="12">
        <v>32</v>
      </c>
      <c r="C34" s="13">
        <v>1370743</v>
      </c>
      <c r="D34" s="14" t="s">
        <v>38</v>
      </c>
      <c r="E34" s="15">
        <v>253911.44</v>
      </c>
      <c r="F34" s="16">
        <v>43762.34375</v>
      </c>
      <c r="G34" s="16">
        <v>43816.5</v>
      </c>
      <c r="H34" s="13">
        <v>0</v>
      </c>
      <c r="I34" s="13">
        <v>0</v>
      </c>
      <c r="J34" s="17" t="s">
        <v>10</v>
      </c>
    </row>
    <row r="35" spans="2:10" ht="15">
      <c r="B35" s="12">
        <v>33</v>
      </c>
      <c r="C35" s="13">
        <v>1386873</v>
      </c>
      <c r="D35" s="14" t="s">
        <v>15</v>
      </c>
      <c r="E35" s="15">
        <v>1230944.46</v>
      </c>
      <c r="F35" s="16">
        <v>43784.60625</v>
      </c>
      <c r="G35" s="16">
        <v>43816.5</v>
      </c>
      <c r="H35" s="13">
        <v>0</v>
      </c>
      <c r="I35" s="13">
        <v>0</v>
      </c>
      <c r="J35" s="17" t="s">
        <v>10</v>
      </c>
    </row>
    <row r="36" spans="2:10" ht="15">
      <c r="B36" s="12">
        <v>34</v>
      </c>
      <c r="C36" s="13">
        <v>1370747</v>
      </c>
      <c r="D36" s="14" t="s">
        <v>39</v>
      </c>
      <c r="E36" s="15">
        <v>2914111.64</v>
      </c>
      <c r="F36" s="16">
        <v>43762.35555555556</v>
      </c>
      <c r="G36" s="16">
        <v>43816.5</v>
      </c>
      <c r="H36" s="13">
        <v>0</v>
      </c>
      <c r="I36" s="13">
        <v>0</v>
      </c>
      <c r="J36" s="17" t="s">
        <v>10</v>
      </c>
    </row>
    <row r="37" spans="2:10" ht="15">
      <c r="B37" s="12">
        <v>35</v>
      </c>
      <c r="C37" s="13">
        <v>1386622</v>
      </c>
      <c r="D37" s="14" t="s">
        <v>40</v>
      </c>
      <c r="E37" s="15">
        <v>1323379.87</v>
      </c>
      <c r="F37" s="16">
        <v>43784.51944444444</v>
      </c>
      <c r="G37" s="16">
        <v>43816.5</v>
      </c>
      <c r="H37" s="13">
        <v>0</v>
      </c>
      <c r="I37" s="13">
        <v>0</v>
      </c>
      <c r="J37" s="17" t="s">
        <v>10</v>
      </c>
    </row>
    <row r="38" spans="2:10" ht="15">
      <c r="B38" s="12">
        <v>36</v>
      </c>
      <c r="C38" s="13">
        <v>1386879</v>
      </c>
      <c r="D38" s="14" t="s">
        <v>41</v>
      </c>
      <c r="E38" s="15">
        <v>1634846.33</v>
      </c>
      <c r="F38" s="16">
        <v>43784.60972222222</v>
      </c>
      <c r="G38" s="16">
        <v>43816.5</v>
      </c>
      <c r="H38" s="13">
        <v>0</v>
      </c>
      <c r="I38" s="13">
        <v>0</v>
      </c>
      <c r="J38" s="17" t="s">
        <v>10</v>
      </c>
    </row>
    <row r="39" spans="2:10" ht="15">
      <c r="B39" s="12">
        <v>37</v>
      </c>
      <c r="C39" s="13">
        <v>1395076</v>
      </c>
      <c r="D39" s="14" t="s">
        <v>42</v>
      </c>
      <c r="E39" s="15">
        <v>200469.85</v>
      </c>
      <c r="F39" s="16">
        <v>43796.368055555555</v>
      </c>
      <c r="G39" s="16">
        <v>43816.5</v>
      </c>
      <c r="H39" s="13">
        <v>0</v>
      </c>
      <c r="I39" s="13">
        <v>0</v>
      </c>
      <c r="J39" s="17" t="s">
        <v>10</v>
      </c>
    </row>
    <row r="40" spans="2:10" ht="15">
      <c r="B40" s="12">
        <v>38</v>
      </c>
      <c r="C40" s="13">
        <v>1386380</v>
      </c>
      <c r="D40" s="14" t="s">
        <v>43</v>
      </c>
      <c r="E40" s="15">
        <v>787689.74</v>
      </c>
      <c r="F40" s="16">
        <v>43784.44305555556</v>
      </c>
      <c r="G40" s="16">
        <v>43816.5</v>
      </c>
      <c r="H40" s="13">
        <v>0</v>
      </c>
      <c r="I40" s="13">
        <v>0</v>
      </c>
      <c r="J40" s="17" t="s">
        <v>10</v>
      </c>
    </row>
    <row r="41" spans="2:10" ht="15">
      <c r="B41" s="12">
        <v>39</v>
      </c>
      <c r="C41" s="13">
        <v>1386892</v>
      </c>
      <c r="D41" s="14" t="s">
        <v>44</v>
      </c>
      <c r="E41" s="15">
        <v>1453657.18</v>
      </c>
      <c r="F41" s="16">
        <v>43784.614583333336</v>
      </c>
      <c r="G41" s="16">
        <v>43816.5</v>
      </c>
      <c r="H41" s="13">
        <v>0</v>
      </c>
      <c r="I41" s="13">
        <v>0</v>
      </c>
      <c r="J41" s="17" t="s">
        <v>10</v>
      </c>
    </row>
    <row r="42" spans="2:10" ht="15">
      <c r="B42" s="12">
        <v>40</v>
      </c>
      <c r="C42" s="13">
        <v>1386647</v>
      </c>
      <c r="D42" s="14" t="s">
        <v>45</v>
      </c>
      <c r="E42" s="15">
        <v>733131.93</v>
      </c>
      <c r="F42" s="16">
        <v>43784.544444444444</v>
      </c>
      <c r="G42" s="16">
        <v>43816.5</v>
      </c>
      <c r="H42" s="13">
        <v>0</v>
      </c>
      <c r="I42" s="13">
        <v>0</v>
      </c>
      <c r="J42" s="17" t="s">
        <v>10</v>
      </c>
    </row>
    <row r="43" spans="2:10" ht="15">
      <c r="B43" s="12">
        <v>41</v>
      </c>
      <c r="C43" s="13">
        <v>1370007</v>
      </c>
      <c r="D43" s="14" t="s">
        <v>46</v>
      </c>
      <c r="E43" s="15">
        <v>538516.34</v>
      </c>
      <c r="F43" s="16">
        <v>43761.48125</v>
      </c>
      <c r="G43" s="16">
        <v>43816.5</v>
      </c>
      <c r="H43" s="13">
        <v>0</v>
      </c>
      <c r="I43" s="13">
        <v>0</v>
      </c>
      <c r="J43" s="17" t="s">
        <v>10</v>
      </c>
    </row>
    <row r="44" spans="2:10" ht="15">
      <c r="B44" s="12">
        <v>42</v>
      </c>
      <c r="C44" s="13">
        <v>1368478</v>
      </c>
      <c r="D44" s="14" t="s">
        <v>47</v>
      </c>
      <c r="E44" s="15">
        <v>775517.4</v>
      </c>
      <c r="F44" s="16">
        <v>43759.68541666667</v>
      </c>
      <c r="G44" s="16">
        <v>43816.5</v>
      </c>
      <c r="H44" s="13">
        <v>0</v>
      </c>
      <c r="I44" s="13">
        <v>0</v>
      </c>
      <c r="J44" s="17" t="s">
        <v>10</v>
      </c>
    </row>
    <row r="45" spans="2:10" ht="15">
      <c r="B45" s="12">
        <v>43</v>
      </c>
      <c r="C45" s="13">
        <v>1386911</v>
      </c>
      <c r="D45" s="14" t="s">
        <v>48</v>
      </c>
      <c r="E45" s="15">
        <v>1387101.2</v>
      </c>
      <c r="F45" s="16">
        <v>43784.623611111114</v>
      </c>
      <c r="G45" s="16">
        <v>43816.5</v>
      </c>
      <c r="H45" s="13">
        <v>0</v>
      </c>
      <c r="I45" s="13">
        <v>0</v>
      </c>
      <c r="J45" s="17" t="s">
        <v>10</v>
      </c>
    </row>
    <row r="46" spans="2:10" ht="15">
      <c r="B46" s="12">
        <v>44</v>
      </c>
      <c r="C46" s="13">
        <v>1380532</v>
      </c>
      <c r="D46" s="14" t="s">
        <v>47</v>
      </c>
      <c r="E46" s="15">
        <v>1579340.19</v>
      </c>
      <c r="F46" s="16">
        <v>43776.62222222222</v>
      </c>
      <c r="G46" s="16">
        <v>43816.5</v>
      </c>
      <c r="H46" s="13">
        <v>0</v>
      </c>
      <c r="I46" s="13">
        <v>0</v>
      </c>
      <c r="J46" s="17" t="s">
        <v>10</v>
      </c>
    </row>
    <row r="47" spans="2:10" ht="15">
      <c r="B47" s="12">
        <v>45</v>
      </c>
      <c r="C47" s="13">
        <v>1380538</v>
      </c>
      <c r="D47" s="14" t="s">
        <v>49</v>
      </c>
      <c r="E47" s="15">
        <v>209501.1</v>
      </c>
      <c r="F47" s="16">
        <v>43776.62291666667</v>
      </c>
      <c r="G47" s="16">
        <v>43816.5</v>
      </c>
      <c r="H47" s="13">
        <v>0</v>
      </c>
      <c r="I47" s="13">
        <v>0</v>
      </c>
      <c r="J47" s="17" t="s">
        <v>10</v>
      </c>
    </row>
    <row r="48" spans="2:10" ht="15">
      <c r="B48" s="12">
        <v>46</v>
      </c>
      <c r="C48" s="13">
        <v>1380542</v>
      </c>
      <c r="D48" s="14" t="s">
        <v>50</v>
      </c>
      <c r="E48" s="15">
        <v>630972.05</v>
      </c>
      <c r="F48" s="16">
        <v>43776.62291666667</v>
      </c>
      <c r="G48" s="16">
        <v>43816.5</v>
      </c>
      <c r="H48" s="13">
        <v>0</v>
      </c>
      <c r="I48" s="13">
        <v>0</v>
      </c>
      <c r="J48" s="17" t="s">
        <v>10</v>
      </c>
    </row>
    <row r="49" spans="2:10" ht="15">
      <c r="B49" s="12">
        <v>47</v>
      </c>
      <c r="C49" s="13">
        <v>1380548</v>
      </c>
      <c r="D49" s="14" t="s">
        <v>51</v>
      </c>
      <c r="E49" s="15">
        <v>1045728.18</v>
      </c>
      <c r="F49" s="16">
        <v>43776.623611111114</v>
      </c>
      <c r="G49" s="16">
        <v>43816.5</v>
      </c>
      <c r="H49" s="13">
        <v>0</v>
      </c>
      <c r="I49" s="13">
        <v>0</v>
      </c>
      <c r="J49" s="17" t="s">
        <v>10</v>
      </c>
    </row>
    <row r="50" spans="2:10" ht="15">
      <c r="B50" s="12">
        <v>48</v>
      </c>
      <c r="C50" s="13">
        <v>1386950</v>
      </c>
      <c r="D50" s="14" t="s">
        <v>52</v>
      </c>
      <c r="E50" s="15">
        <v>1635860.26</v>
      </c>
      <c r="F50" s="16">
        <v>43784.62986111111</v>
      </c>
      <c r="G50" s="16">
        <v>43816.5</v>
      </c>
      <c r="H50" s="13">
        <v>0</v>
      </c>
      <c r="I50" s="13">
        <v>0</v>
      </c>
      <c r="J50" s="17" t="s">
        <v>10</v>
      </c>
    </row>
    <row r="51" spans="2:10" ht="15">
      <c r="B51" s="12">
        <v>49</v>
      </c>
      <c r="C51" s="13">
        <v>1380552</v>
      </c>
      <c r="D51" s="14" t="s">
        <v>53</v>
      </c>
      <c r="E51" s="15">
        <v>545969.73</v>
      </c>
      <c r="F51" s="16">
        <v>43776.623611111114</v>
      </c>
      <c r="G51" s="16">
        <v>43816.5</v>
      </c>
      <c r="H51" s="13">
        <v>0</v>
      </c>
      <c r="I51" s="13">
        <v>0</v>
      </c>
      <c r="J51" s="17" t="s">
        <v>10</v>
      </c>
    </row>
    <row r="52" spans="2:10" ht="15">
      <c r="B52" s="12">
        <v>50</v>
      </c>
      <c r="C52" s="13">
        <v>1369290</v>
      </c>
      <c r="D52" s="14" t="s">
        <v>54</v>
      </c>
      <c r="E52" s="15">
        <v>1278767.62</v>
      </c>
      <c r="F52" s="16">
        <v>43761.38055555556</v>
      </c>
      <c r="G52" s="16">
        <v>43816.5</v>
      </c>
      <c r="H52" s="13">
        <v>0</v>
      </c>
      <c r="I52" s="13">
        <v>0</v>
      </c>
      <c r="J52" s="17" t="s">
        <v>10</v>
      </c>
    </row>
    <row r="53" spans="2:10" ht="15">
      <c r="B53" s="12">
        <v>51</v>
      </c>
      <c r="C53" s="13">
        <v>1380555</v>
      </c>
      <c r="D53" s="14" t="s">
        <v>55</v>
      </c>
      <c r="E53" s="15">
        <v>255810.9</v>
      </c>
      <c r="F53" s="16">
        <v>43776.623611111114</v>
      </c>
      <c r="G53" s="16">
        <v>43816.5</v>
      </c>
      <c r="H53" s="13">
        <v>0</v>
      </c>
      <c r="I53" s="13">
        <v>0</v>
      </c>
      <c r="J53" s="17" t="s">
        <v>10</v>
      </c>
    </row>
    <row r="54" spans="2:10" ht="15">
      <c r="B54" s="12">
        <v>52</v>
      </c>
      <c r="C54" s="13">
        <v>1375955</v>
      </c>
      <c r="D54" s="14" t="s">
        <v>56</v>
      </c>
      <c r="E54" s="15">
        <v>1625655.65</v>
      </c>
      <c r="F54" s="16">
        <v>43769.415972222225</v>
      </c>
      <c r="G54" s="16">
        <v>43816.5</v>
      </c>
      <c r="H54" s="13">
        <v>0</v>
      </c>
      <c r="I54" s="13">
        <v>0</v>
      </c>
      <c r="J54" s="17" t="s">
        <v>10</v>
      </c>
    </row>
    <row r="55" spans="2:10" ht="15">
      <c r="B55" s="12">
        <v>53</v>
      </c>
      <c r="C55" s="13">
        <v>1368788</v>
      </c>
      <c r="D55" s="14" t="s">
        <v>57</v>
      </c>
      <c r="E55" s="15">
        <v>339666.06</v>
      </c>
      <c r="F55" s="16">
        <v>43761.381944444445</v>
      </c>
      <c r="G55" s="16">
        <v>43816.5</v>
      </c>
      <c r="H55" s="13">
        <v>0</v>
      </c>
      <c r="I55" s="13">
        <v>0</v>
      </c>
      <c r="J55" s="17" t="s">
        <v>10</v>
      </c>
    </row>
    <row r="56" spans="2:10" ht="15">
      <c r="B56" s="12">
        <v>54</v>
      </c>
      <c r="C56" s="13">
        <v>1386966</v>
      </c>
      <c r="D56" s="14" t="s">
        <v>58</v>
      </c>
      <c r="E56" s="15">
        <v>594917.17</v>
      </c>
      <c r="F56" s="16">
        <v>43787.322222222225</v>
      </c>
      <c r="G56" s="16">
        <v>43816.5</v>
      </c>
      <c r="H56" s="13">
        <v>0</v>
      </c>
      <c r="I56" s="13">
        <v>0</v>
      </c>
      <c r="J56" s="17" t="s">
        <v>10</v>
      </c>
    </row>
    <row r="57" spans="2:10" ht="15">
      <c r="B57" s="12">
        <v>55</v>
      </c>
      <c r="C57" s="13">
        <v>1386458</v>
      </c>
      <c r="D57" s="14" t="s">
        <v>59</v>
      </c>
      <c r="E57" s="15">
        <v>1232241.3</v>
      </c>
      <c r="F57" s="16">
        <v>43784.45486111111</v>
      </c>
      <c r="G57" s="16">
        <v>43816.5</v>
      </c>
      <c r="H57" s="13">
        <v>0</v>
      </c>
      <c r="I57" s="13">
        <v>0</v>
      </c>
      <c r="J57" s="17" t="s">
        <v>10</v>
      </c>
    </row>
    <row r="58" spans="2:10" ht="15">
      <c r="B58" s="12">
        <v>56</v>
      </c>
      <c r="C58" s="13">
        <v>1386723</v>
      </c>
      <c r="D58" s="14" t="s">
        <v>60</v>
      </c>
      <c r="E58" s="15">
        <v>2951282.49</v>
      </c>
      <c r="F58" s="16">
        <v>43784.56527777778</v>
      </c>
      <c r="G58" s="16">
        <v>43816.5</v>
      </c>
      <c r="H58" s="13">
        <v>2</v>
      </c>
      <c r="I58" s="13">
        <v>2</v>
      </c>
      <c r="J58" s="17" t="s">
        <v>29</v>
      </c>
    </row>
    <row r="59" spans="2:10" ht="15">
      <c r="B59" s="12">
        <v>57</v>
      </c>
      <c r="C59" s="13">
        <v>1386476</v>
      </c>
      <c r="D59" s="14" t="s">
        <v>61</v>
      </c>
      <c r="E59" s="15">
        <v>1887861.42</v>
      </c>
      <c r="F59" s="16">
        <v>43784.461805555555</v>
      </c>
      <c r="G59" s="16">
        <v>43816.5</v>
      </c>
      <c r="H59" s="13">
        <v>0</v>
      </c>
      <c r="I59" s="13">
        <v>0</v>
      </c>
      <c r="J59" s="17" t="s">
        <v>10</v>
      </c>
    </row>
    <row r="60" spans="2:10" ht="15">
      <c r="B60" s="12">
        <v>58</v>
      </c>
      <c r="C60" s="13">
        <v>1369324</v>
      </c>
      <c r="D60" s="14" t="s">
        <v>59</v>
      </c>
      <c r="E60" s="15">
        <v>1221870.75</v>
      </c>
      <c r="F60" s="16">
        <v>43761.38263888889</v>
      </c>
      <c r="G60" s="16">
        <v>43816.5</v>
      </c>
      <c r="H60" s="13">
        <v>0</v>
      </c>
      <c r="I60" s="13">
        <v>0</v>
      </c>
      <c r="J60" s="17" t="s">
        <v>10</v>
      </c>
    </row>
    <row r="61" spans="2:10" ht="15">
      <c r="B61" s="12">
        <v>59</v>
      </c>
      <c r="C61" s="13">
        <v>1372908</v>
      </c>
      <c r="D61" s="14" t="s">
        <v>17</v>
      </c>
      <c r="E61" s="15">
        <v>6659448.68</v>
      </c>
      <c r="F61" s="16">
        <v>43766.584027777775</v>
      </c>
      <c r="G61" s="16">
        <v>43816.5</v>
      </c>
      <c r="H61" s="13">
        <v>0</v>
      </c>
      <c r="I61" s="13">
        <v>0</v>
      </c>
      <c r="J61" s="17" t="s">
        <v>10</v>
      </c>
    </row>
    <row r="62" spans="2:10" ht="15">
      <c r="B62" s="12">
        <v>60</v>
      </c>
      <c r="C62" s="13">
        <v>1373164</v>
      </c>
      <c r="D62" s="14" t="s">
        <v>62</v>
      </c>
      <c r="E62" s="15">
        <v>314778.47</v>
      </c>
      <c r="F62" s="16">
        <v>43766.58472222222</v>
      </c>
      <c r="G62" s="16">
        <v>43816.5</v>
      </c>
      <c r="H62" s="13">
        <v>0</v>
      </c>
      <c r="I62" s="13">
        <v>0</v>
      </c>
      <c r="J62" s="17" t="s">
        <v>10</v>
      </c>
    </row>
    <row r="63" spans="2:10" ht="15">
      <c r="B63" s="12">
        <v>61</v>
      </c>
      <c r="C63" s="13">
        <v>1380590</v>
      </c>
      <c r="D63" s="14" t="s">
        <v>63</v>
      </c>
      <c r="E63" s="15">
        <v>2477692.17</v>
      </c>
      <c r="F63" s="16">
        <v>43776.62222222222</v>
      </c>
      <c r="G63" s="16">
        <v>43816.5</v>
      </c>
      <c r="H63" s="13">
        <v>0</v>
      </c>
      <c r="I63" s="13">
        <v>0</v>
      </c>
      <c r="J63" s="17" t="s">
        <v>10</v>
      </c>
    </row>
    <row r="64" spans="2:10" ht="15">
      <c r="B64" s="12">
        <v>62</v>
      </c>
      <c r="C64" s="13">
        <v>1368814</v>
      </c>
      <c r="D64" s="14" t="s">
        <v>13</v>
      </c>
      <c r="E64" s="15">
        <v>169638.66</v>
      </c>
      <c r="F64" s="16">
        <v>43761.38680555556</v>
      </c>
      <c r="G64" s="16">
        <v>43816.5</v>
      </c>
      <c r="H64" s="13">
        <v>0</v>
      </c>
      <c r="I64" s="13">
        <v>0</v>
      </c>
      <c r="J64" s="17" t="s">
        <v>10</v>
      </c>
    </row>
    <row r="65" spans="2:10" ht="15">
      <c r="B65" s="12">
        <v>63</v>
      </c>
      <c r="C65" s="13">
        <v>1368817</v>
      </c>
      <c r="D65" s="14" t="s">
        <v>64</v>
      </c>
      <c r="E65" s="15">
        <v>300267.65</v>
      </c>
      <c r="F65" s="16">
        <v>43761.3875</v>
      </c>
      <c r="G65" s="16">
        <v>43816.5</v>
      </c>
      <c r="H65" s="13">
        <v>0</v>
      </c>
      <c r="I65" s="13">
        <v>0</v>
      </c>
      <c r="J65" s="17" t="s">
        <v>10</v>
      </c>
    </row>
    <row r="66" spans="2:10" ht="15">
      <c r="B66" s="12">
        <v>64</v>
      </c>
      <c r="C66" s="13">
        <v>1373169</v>
      </c>
      <c r="D66" s="14" t="s">
        <v>65</v>
      </c>
      <c r="E66" s="15">
        <v>325035.36</v>
      </c>
      <c r="F66" s="16">
        <v>43766.586805555555</v>
      </c>
      <c r="G66" s="16">
        <v>43816.5</v>
      </c>
      <c r="H66" s="13">
        <v>0</v>
      </c>
      <c r="I66" s="13">
        <v>0</v>
      </c>
      <c r="J66" s="17" t="s">
        <v>10</v>
      </c>
    </row>
    <row r="67" spans="2:10" ht="15">
      <c r="B67" s="12">
        <v>65</v>
      </c>
      <c r="C67" s="13">
        <v>1373173</v>
      </c>
      <c r="D67" s="14" t="s">
        <v>66</v>
      </c>
      <c r="E67" s="15">
        <v>249794.16</v>
      </c>
      <c r="F67" s="16">
        <v>43766.589583333334</v>
      </c>
      <c r="G67" s="16">
        <v>43816.5</v>
      </c>
      <c r="H67" s="13">
        <v>0</v>
      </c>
      <c r="I67" s="13">
        <v>0</v>
      </c>
      <c r="J67" s="17" t="s">
        <v>10</v>
      </c>
    </row>
    <row r="68" spans="2:10" ht="15">
      <c r="B68" s="12">
        <v>66</v>
      </c>
      <c r="C68" s="13">
        <v>1369335</v>
      </c>
      <c r="D68" s="14" t="s">
        <v>67</v>
      </c>
      <c r="E68" s="15">
        <v>993609.14</v>
      </c>
      <c r="F68" s="16">
        <v>43761.39166666667</v>
      </c>
      <c r="G68" s="16">
        <v>43816.5</v>
      </c>
      <c r="H68" s="13">
        <v>0</v>
      </c>
      <c r="I68" s="13">
        <v>0</v>
      </c>
      <c r="J68" s="17" t="s">
        <v>10</v>
      </c>
    </row>
    <row r="69" spans="2:10" ht="15">
      <c r="B69" s="12">
        <v>67</v>
      </c>
      <c r="C69" s="13">
        <v>1380601</v>
      </c>
      <c r="D69" s="14" t="s">
        <v>68</v>
      </c>
      <c r="E69" s="15">
        <v>461388.42</v>
      </c>
      <c r="F69" s="16">
        <v>43776.62569444445</v>
      </c>
      <c r="G69" s="16">
        <v>43816.5</v>
      </c>
      <c r="H69" s="13">
        <v>0</v>
      </c>
      <c r="I69" s="13">
        <v>0</v>
      </c>
      <c r="J69" s="17" t="s">
        <v>10</v>
      </c>
    </row>
    <row r="70" spans="2:10" ht="15">
      <c r="B70" s="12">
        <v>68</v>
      </c>
      <c r="C70" s="13">
        <v>1373178</v>
      </c>
      <c r="D70" s="14" t="s">
        <v>69</v>
      </c>
      <c r="E70" s="15">
        <v>297903.54</v>
      </c>
      <c r="F70" s="16">
        <v>43766.59027777778</v>
      </c>
      <c r="G70" s="16">
        <v>43816.5</v>
      </c>
      <c r="H70" s="13">
        <v>0</v>
      </c>
      <c r="I70" s="13">
        <v>0</v>
      </c>
      <c r="J70" s="17" t="s">
        <v>10</v>
      </c>
    </row>
    <row r="71" spans="2:10" ht="15">
      <c r="B71" s="12">
        <v>69</v>
      </c>
      <c r="C71" s="13">
        <v>1373435</v>
      </c>
      <c r="D71" s="14" t="s">
        <v>70</v>
      </c>
      <c r="E71" s="15">
        <v>7260447.84</v>
      </c>
      <c r="F71" s="16">
        <v>43766.666666666664</v>
      </c>
      <c r="G71" s="16">
        <v>43816.5</v>
      </c>
      <c r="H71" s="13">
        <v>3</v>
      </c>
      <c r="I71" s="13">
        <v>12</v>
      </c>
      <c r="J71" s="17" t="s">
        <v>29</v>
      </c>
    </row>
    <row r="72" spans="2:10" ht="15">
      <c r="B72" s="12">
        <v>70</v>
      </c>
      <c r="C72" s="13">
        <v>1369854</v>
      </c>
      <c r="D72" s="14" t="s">
        <v>71</v>
      </c>
      <c r="E72" s="15">
        <v>482860.46</v>
      </c>
      <c r="F72" s="16">
        <v>43762.325694444444</v>
      </c>
      <c r="G72" s="16">
        <v>43816.5</v>
      </c>
      <c r="H72" s="13">
        <v>0</v>
      </c>
      <c r="I72" s="13">
        <v>0</v>
      </c>
      <c r="J72" s="17" t="s">
        <v>10</v>
      </c>
    </row>
    <row r="73" spans="2:10" ht="15">
      <c r="B73" s="12">
        <v>71</v>
      </c>
      <c r="C73" s="13">
        <v>1373182</v>
      </c>
      <c r="D73" s="14" t="s">
        <v>72</v>
      </c>
      <c r="E73" s="15">
        <v>444174.32</v>
      </c>
      <c r="F73" s="16">
        <v>43766.59097222222</v>
      </c>
      <c r="G73" s="16">
        <v>43816.5</v>
      </c>
      <c r="H73" s="13">
        <v>0</v>
      </c>
      <c r="I73" s="13">
        <v>0</v>
      </c>
      <c r="J73" s="17" t="s">
        <v>10</v>
      </c>
    </row>
    <row r="74" spans="2:10" ht="15">
      <c r="B74" s="12">
        <v>72</v>
      </c>
      <c r="C74" s="13">
        <v>1395084</v>
      </c>
      <c r="D74" s="14" t="s">
        <v>21</v>
      </c>
      <c r="E74" s="15">
        <v>1738219.32</v>
      </c>
      <c r="F74" s="16">
        <v>43796.37430555555</v>
      </c>
      <c r="G74" s="16">
        <v>43805.5</v>
      </c>
      <c r="H74" s="13">
        <v>1</v>
      </c>
      <c r="I74" s="13">
        <v>1</v>
      </c>
      <c r="J74" s="17" t="s">
        <v>10</v>
      </c>
    </row>
    <row r="75" spans="2:10" ht="75.75" thickBot="1">
      <c r="B75" s="18">
        <v>73</v>
      </c>
      <c r="C75" s="19"/>
      <c r="D75" s="20" t="s">
        <v>73</v>
      </c>
      <c r="E75" s="21">
        <v>35503656.42</v>
      </c>
      <c r="F75" s="22"/>
      <c r="G75" s="22"/>
      <c r="H75" s="19"/>
      <c r="I75" s="19"/>
      <c r="J75" s="23"/>
    </row>
    <row r="76" spans="2:5" ht="15.75" thickBot="1">
      <c r="B76" s="122" t="s">
        <v>74</v>
      </c>
      <c r="C76" s="122"/>
      <c r="D76" s="122"/>
      <c r="E76" s="24">
        <f>SUM(E3:E75)</f>
        <v>125890594.05</v>
      </c>
    </row>
  </sheetData>
  <sheetProtection/>
  <mergeCells count="1">
    <mergeCell ref="B76:D76"/>
  </mergeCells>
  <printOptions/>
  <pageMargins left="0.7000000000000001" right="0.7000000000000001" top="0.75" bottom="0.75" header="0.30000000000000004" footer="0.30000000000000004"/>
  <pageSetup fitToHeight="0" fitToWidth="1" horizontalDpi="600" verticalDpi="600" orientation="landscape" paperSize="9" scale="5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G4"/>
  <sheetViews>
    <sheetView zoomScalePageLayoutView="0" workbookViewId="0" topLeftCell="A1">
      <selection activeCell="C3" sqref="C3"/>
    </sheetView>
  </sheetViews>
  <sheetFormatPr defaultColWidth="9.140625" defaultRowHeight="15"/>
  <cols>
    <col min="1" max="2" width="9.140625" style="0" customWidth="1"/>
    <col min="3" max="3" width="52.8515625" style="0" customWidth="1"/>
    <col min="4" max="4" width="6.421875" style="0" bestFit="1" customWidth="1"/>
    <col min="5" max="5" width="9.140625" style="0" customWidth="1"/>
    <col min="6" max="6" width="16.421875" style="0" customWidth="1"/>
    <col min="7" max="7" width="21.00390625" style="0" customWidth="1"/>
  </cols>
  <sheetData>
    <row r="1" ht="15.75" thickBot="1"/>
    <row r="2" spans="2:7" ht="26.25" thickBot="1">
      <c r="B2" s="26" t="s">
        <v>0</v>
      </c>
      <c r="C2" s="27" t="s">
        <v>75</v>
      </c>
      <c r="D2" s="27" t="s">
        <v>76</v>
      </c>
      <c r="E2" s="27" t="s">
        <v>77</v>
      </c>
      <c r="F2" s="28" t="s">
        <v>711</v>
      </c>
      <c r="G2" s="54" t="s">
        <v>711</v>
      </c>
    </row>
    <row r="3" spans="2:7" ht="15">
      <c r="B3" s="40">
        <v>1</v>
      </c>
      <c r="C3" s="41" t="s">
        <v>131</v>
      </c>
      <c r="D3" s="41">
        <v>74</v>
      </c>
      <c r="E3" s="41" t="s">
        <v>80</v>
      </c>
      <c r="F3" s="75">
        <v>134456.52</v>
      </c>
      <c r="G3" s="79">
        <f>F3*1.2</f>
        <v>161347.824</v>
      </c>
    </row>
    <row r="4" spans="2:7" ht="15.75" thickBot="1">
      <c r="B4" s="42">
        <v>2</v>
      </c>
      <c r="C4" s="43" t="s">
        <v>132</v>
      </c>
      <c r="D4" s="43">
        <v>10</v>
      </c>
      <c r="E4" s="43" t="s">
        <v>80</v>
      </c>
      <c r="F4" s="76">
        <v>121361.9</v>
      </c>
      <c r="G4" s="81">
        <f>F4*1.2</f>
        <v>145634.28</v>
      </c>
    </row>
  </sheetData>
  <sheetProtection/>
  <printOptions/>
  <pageMargins left="0.7000000000000001" right="0.7000000000000001" top="0.75" bottom="0.75" header="0.30000000000000004" footer="0.30000000000000004"/>
  <pageSetup fitToHeight="0" fitToWidth="0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F4"/>
  <sheetViews>
    <sheetView zoomScalePageLayoutView="0" workbookViewId="0" topLeftCell="A1">
      <selection activeCell="C4" sqref="C4"/>
    </sheetView>
  </sheetViews>
  <sheetFormatPr defaultColWidth="9.140625" defaultRowHeight="15"/>
  <cols>
    <col min="1" max="2" width="9.140625" style="0" customWidth="1"/>
    <col min="3" max="3" width="65.57421875" style="0" customWidth="1"/>
    <col min="4" max="5" width="9.140625" style="0" customWidth="1"/>
    <col min="6" max="6" width="12.28125" style="0" customWidth="1"/>
    <col min="7" max="7" width="9.140625" style="0" customWidth="1"/>
  </cols>
  <sheetData>
    <row r="1" ht="15.75" thickBot="1"/>
    <row r="2" spans="2:6" ht="25.5">
      <c r="B2" s="26" t="s">
        <v>0</v>
      </c>
      <c r="C2" s="27" t="s">
        <v>75</v>
      </c>
      <c r="D2" s="27" t="s">
        <v>76</v>
      </c>
      <c r="E2" s="27" t="s">
        <v>77</v>
      </c>
      <c r="F2" s="28" t="s">
        <v>78</v>
      </c>
    </row>
    <row r="3" spans="2:6" ht="15.75">
      <c r="B3" s="40">
        <v>1</v>
      </c>
      <c r="C3" s="41" t="s">
        <v>133</v>
      </c>
      <c r="D3" s="41">
        <v>37</v>
      </c>
      <c r="E3" s="41" t="s">
        <v>80</v>
      </c>
      <c r="F3" s="37">
        <v>424768.58</v>
      </c>
    </row>
    <row r="4" spans="2:6" ht="15.75">
      <c r="B4" s="42">
        <v>2</v>
      </c>
      <c r="C4" s="43" t="s">
        <v>134</v>
      </c>
      <c r="D4" s="43">
        <v>1065</v>
      </c>
      <c r="E4" s="43" t="s">
        <v>135</v>
      </c>
      <c r="F4" s="39">
        <v>279536.95</v>
      </c>
    </row>
  </sheetData>
  <sheetProtection/>
  <printOptions/>
  <pageMargins left="0.7000000000000001" right="0.7000000000000001" top="0.75" bottom="0.75" header="0.30000000000000004" footer="0.30000000000000004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2:F3"/>
  <sheetViews>
    <sheetView zoomScalePageLayoutView="0" workbookViewId="0" topLeftCell="A1">
      <selection activeCell="C3" sqref="C3"/>
    </sheetView>
  </sheetViews>
  <sheetFormatPr defaultColWidth="9.140625" defaultRowHeight="15"/>
  <cols>
    <col min="1" max="2" width="9.140625" style="0" customWidth="1"/>
    <col min="3" max="3" width="62.8515625" style="0" customWidth="1"/>
    <col min="4" max="5" width="9.140625" style="0" customWidth="1"/>
    <col min="6" max="6" width="15.00390625" style="0" customWidth="1"/>
    <col min="7" max="7" width="9.140625" style="0" customWidth="1"/>
  </cols>
  <sheetData>
    <row r="1" ht="15.75" thickBot="1"/>
    <row r="2" spans="2:6" ht="25.5">
      <c r="B2" s="26" t="s">
        <v>0</v>
      </c>
      <c r="C2" s="27" t="s">
        <v>75</v>
      </c>
      <c r="D2" s="27" t="s">
        <v>76</v>
      </c>
      <c r="E2" s="27" t="s">
        <v>77</v>
      </c>
      <c r="F2" s="28" t="s">
        <v>78</v>
      </c>
    </row>
    <row r="3" spans="2:6" ht="15" customHeight="1" thickBot="1">
      <c r="B3" s="42">
        <v>1</v>
      </c>
      <c r="C3" s="66" t="s">
        <v>136</v>
      </c>
      <c r="D3" s="44">
        <v>109</v>
      </c>
      <c r="E3" s="43" t="s">
        <v>80</v>
      </c>
      <c r="F3" s="45">
        <v>443820.09</v>
      </c>
    </row>
  </sheetData>
  <sheetProtection/>
  <printOptions/>
  <pageMargins left="0.7000000000000001" right="0.7000000000000001" top="0.75" bottom="0.75" header="0.30000000000000004" footer="0.30000000000000004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2:F7"/>
  <sheetViews>
    <sheetView zoomScalePageLayoutView="0" workbookViewId="0" topLeftCell="A1">
      <selection activeCell="C4" sqref="C4"/>
    </sheetView>
  </sheetViews>
  <sheetFormatPr defaultColWidth="9.140625" defaultRowHeight="15"/>
  <cols>
    <col min="1" max="2" width="9.140625" style="0" customWidth="1"/>
    <col min="3" max="3" width="74.140625" style="0" bestFit="1" customWidth="1"/>
    <col min="4" max="5" width="9.140625" style="0" customWidth="1"/>
    <col min="6" max="6" width="13.7109375" style="0" customWidth="1"/>
    <col min="7" max="7" width="9.140625" style="0" customWidth="1"/>
  </cols>
  <sheetData>
    <row r="1" ht="15.75" thickBot="1"/>
    <row r="2" spans="2:6" ht="25.5">
      <c r="B2" s="26" t="s">
        <v>0</v>
      </c>
      <c r="C2" s="27" t="s">
        <v>75</v>
      </c>
      <c r="D2" s="27" t="s">
        <v>76</v>
      </c>
      <c r="E2" s="27" t="s">
        <v>77</v>
      </c>
      <c r="F2" s="28" t="s">
        <v>78</v>
      </c>
    </row>
    <row r="3" spans="2:6" ht="15.75">
      <c r="B3" s="40">
        <v>1</v>
      </c>
      <c r="C3" s="41" t="s">
        <v>137</v>
      </c>
      <c r="D3" s="41">
        <v>152</v>
      </c>
      <c r="E3" s="41" t="s">
        <v>138</v>
      </c>
      <c r="F3" s="37">
        <v>317930.49</v>
      </c>
    </row>
    <row r="4" spans="2:6" ht="15.75">
      <c r="B4" s="50">
        <v>2</v>
      </c>
      <c r="C4" s="25" t="s">
        <v>139</v>
      </c>
      <c r="D4" s="25">
        <v>1189.7</v>
      </c>
      <c r="E4" s="25" t="s">
        <v>138</v>
      </c>
      <c r="F4" s="46">
        <v>356625.13</v>
      </c>
    </row>
    <row r="5" spans="2:6" ht="15.75">
      <c r="B5" s="50">
        <v>3</v>
      </c>
      <c r="C5" s="25" t="s">
        <v>140</v>
      </c>
      <c r="D5" s="25">
        <v>1175</v>
      </c>
      <c r="E5" s="25" t="s">
        <v>138</v>
      </c>
      <c r="F5" s="46">
        <v>321137.37</v>
      </c>
    </row>
    <row r="6" spans="2:6" ht="15.75">
      <c r="B6" s="50">
        <v>4</v>
      </c>
      <c r="C6" s="25" t="s">
        <v>141</v>
      </c>
      <c r="D6" s="25">
        <v>8382</v>
      </c>
      <c r="E6" s="25" t="s">
        <v>138</v>
      </c>
      <c r="F6" s="46">
        <v>295573.71</v>
      </c>
    </row>
    <row r="7" spans="2:6" ht="15.75">
      <c r="B7" s="42">
        <v>5</v>
      </c>
      <c r="C7" s="43" t="s">
        <v>142</v>
      </c>
      <c r="D7" s="43">
        <v>673</v>
      </c>
      <c r="E7" s="43" t="s">
        <v>138</v>
      </c>
      <c r="F7" s="39">
        <v>254725.1</v>
      </c>
    </row>
  </sheetData>
  <sheetProtection/>
  <printOptions/>
  <pageMargins left="0.7000000000000001" right="0.7000000000000001" top="0.75" bottom="0.75" header="0.30000000000000004" footer="0.30000000000000004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B2:G6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9.140625" style="0" customWidth="1"/>
    <col min="2" max="2" width="7.421875" style="0" bestFit="1" customWidth="1"/>
    <col min="3" max="3" width="87.421875" style="0" bestFit="1" customWidth="1"/>
    <col min="4" max="4" width="6.00390625" style="0" bestFit="1" customWidth="1"/>
    <col min="5" max="5" width="8.140625" style="0" bestFit="1" customWidth="1"/>
    <col min="6" max="6" width="22.57421875" style="0" hidden="1" customWidth="1"/>
    <col min="7" max="7" width="17.421875" style="0" customWidth="1"/>
  </cols>
  <sheetData>
    <row r="1" ht="15.75" thickBot="1"/>
    <row r="2" spans="2:7" ht="26.25" thickBot="1">
      <c r="B2" s="26" t="s">
        <v>0</v>
      </c>
      <c r="C2" s="27" t="s">
        <v>75</v>
      </c>
      <c r="D2" s="27" t="s">
        <v>76</v>
      </c>
      <c r="E2" s="27" t="s">
        <v>77</v>
      </c>
      <c r="F2" s="28" t="s">
        <v>711</v>
      </c>
      <c r="G2" s="54" t="s">
        <v>78</v>
      </c>
    </row>
    <row r="3" spans="2:7" ht="15">
      <c r="B3" s="40">
        <v>1</v>
      </c>
      <c r="C3" s="41" t="s">
        <v>143</v>
      </c>
      <c r="D3" s="41">
        <v>18</v>
      </c>
      <c r="E3" s="41" t="s">
        <v>80</v>
      </c>
      <c r="F3" s="41">
        <v>143529.48</v>
      </c>
      <c r="G3" s="79">
        <f>F3*1.2</f>
        <v>172235.37600000002</v>
      </c>
    </row>
    <row r="4" spans="2:7" ht="15">
      <c r="B4" s="50">
        <v>2</v>
      </c>
      <c r="C4" s="25" t="s">
        <v>144</v>
      </c>
      <c r="D4" s="25">
        <v>1</v>
      </c>
      <c r="E4" s="25" t="s">
        <v>80</v>
      </c>
      <c r="F4" s="77">
        <v>100847.46</v>
      </c>
      <c r="G4" s="80">
        <f>F4*1.2</f>
        <v>121016.952</v>
      </c>
    </row>
    <row r="5" spans="2:7" ht="15">
      <c r="B5" s="50">
        <v>3</v>
      </c>
      <c r="C5" s="25" t="s">
        <v>145</v>
      </c>
      <c r="D5" s="25">
        <v>5</v>
      </c>
      <c r="E5" s="25" t="s">
        <v>80</v>
      </c>
      <c r="F5" s="77">
        <v>105495.91</v>
      </c>
      <c r="G5" s="80">
        <f>F5*1.2</f>
        <v>126595.092</v>
      </c>
    </row>
    <row r="6" spans="2:7" ht="15.75" thickBot="1">
      <c r="B6" s="42">
        <v>4</v>
      </c>
      <c r="C6" s="43" t="s">
        <v>146</v>
      </c>
      <c r="D6" s="43">
        <v>7</v>
      </c>
      <c r="E6" s="43" t="s">
        <v>80</v>
      </c>
      <c r="F6" s="76">
        <v>148423.52</v>
      </c>
      <c r="G6" s="81">
        <f>F6*1.2</f>
        <v>178108.224</v>
      </c>
    </row>
  </sheetData>
  <sheetProtection/>
  <printOptions/>
  <pageMargins left="0.7000000000000001" right="0.7000000000000001" top="0.75" bottom="0.75" header="0.30000000000000004" footer="0.30000000000000004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B2:F6"/>
  <sheetViews>
    <sheetView zoomScalePageLayoutView="0" workbookViewId="0" topLeftCell="A1">
      <selection activeCell="C5" sqref="C5"/>
    </sheetView>
  </sheetViews>
  <sheetFormatPr defaultColWidth="9.140625" defaultRowHeight="15"/>
  <cols>
    <col min="1" max="2" width="9.140625" style="0" customWidth="1"/>
    <col min="3" max="3" width="103.00390625" style="0" customWidth="1"/>
    <col min="4" max="5" width="9.140625" style="0" customWidth="1"/>
    <col min="6" max="6" width="11.421875" style="0" bestFit="1" customWidth="1"/>
    <col min="7" max="7" width="9.140625" style="0" customWidth="1"/>
  </cols>
  <sheetData>
    <row r="1" ht="15.75" thickBot="1"/>
    <row r="2" spans="2:6" ht="25.5">
      <c r="B2" s="26" t="s">
        <v>0</v>
      </c>
      <c r="C2" s="27" t="s">
        <v>75</v>
      </c>
      <c r="D2" s="27" t="s">
        <v>76</v>
      </c>
      <c r="E2" s="27" t="s">
        <v>77</v>
      </c>
      <c r="F2" s="28" t="s">
        <v>78</v>
      </c>
    </row>
    <row r="3" spans="2:6" ht="15">
      <c r="B3" s="32">
        <v>1</v>
      </c>
      <c r="C3" s="33" t="s">
        <v>147</v>
      </c>
      <c r="D3" s="33">
        <v>9</v>
      </c>
      <c r="E3" s="33" t="s">
        <v>80</v>
      </c>
      <c r="F3" s="47">
        <v>611945.28</v>
      </c>
    </row>
    <row r="4" spans="2:6" ht="15">
      <c r="B4" s="34">
        <v>2</v>
      </c>
      <c r="C4" s="1" t="s">
        <v>148</v>
      </c>
      <c r="D4" s="1">
        <v>37</v>
      </c>
      <c r="E4" s="1" t="s">
        <v>80</v>
      </c>
      <c r="F4" s="48">
        <v>1048345.27</v>
      </c>
    </row>
    <row r="5" spans="2:6" ht="15">
      <c r="B5" s="34">
        <v>3</v>
      </c>
      <c r="C5" s="1" t="s">
        <v>149</v>
      </c>
      <c r="D5" s="1">
        <v>7</v>
      </c>
      <c r="E5" s="1" t="s">
        <v>80</v>
      </c>
      <c r="F5" s="48">
        <v>297718.68</v>
      </c>
    </row>
    <row r="6" spans="2:6" ht="15.75" thickBot="1">
      <c r="B6" s="35">
        <v>4</v>
      </c>
      <c r="C6" s="36" t="s">
        <v>150</v>
      </c>
      <c r="D6" s="36">
        <v>17</v>
      </c>
      <c r="E6" s="36" t="s">
        <v>80</v>
      </c>
      <c r="F6" s="49">
        <v>316556.184</v>
      </c>
    </row>
  </sheetData>
  <sheetProtection/>
  <printOptions/>
  <pageMargins left="0.7000000000000001" right="0.7000000000000001" top="0.75" bottom="0.75" header="0.30000000000000004" footer="0.30000000000000004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B2:G7"/>
  <sheetViews>
    <sheetView zoomScalePageLayoutView="0" workbookViewId="0" topLeftCell="A1">
      <selection activeCell="C5" sqref="C5"/>
    </sheetView>
  </sheetViews>
  <sheetFormatPr defaultColWidth="9.140625" defaultRowHeight="15"/>
  <cols>
    <col min="1" max="2" width="9.140625" style="0" customWidth="1"/>
    <col min="3" max="3" width="65.7109375" style="0" bestFit="1" customWidth="1"/>
    <col min="4" max="4" width="9.140625" style="0" customWidth="1"/>
    <col min="5" max="5" width="9.8515625" style="0" customWidth="1"/>
    <col min="6" max="6" width="19.7109375" style="0" hidden="1" customWidth="1"/>
    <col min="7" max="7" width="17.421875" style="0" customWidth="1"/>
  </cols>
  <sheetData>
    <row r="1" ht="15.75" thickBot="1"/>
    <row r="2" spans="2:7" ht="15.75" thickBot="1">
      <c r="B2" s="26" t="s">
        <v>0</v>
      </c>
      <c r="C2" s="27" t="s">
        <v>75</v>
      </c>
      <c r="D2" s="27" t="s">
        <v>76</v>
      </c>
      <c r="E2" s="27" t="s">
        <v>77</v>
      </c>
      <c r="F2" s="28" t="s">
        <v>711</v>
      </c>
      <c r="G2" s="54" t="s">
        <v>78</v>
      </c>
    </row>
    <row r="3" spans="2:7" ht="15">
      <c r="B3" s="32">
        <v>1</v>
      </c>
      <c r="C3" s="33" t="s">
        <v>151</v>
      </c>
      <c r="D3" s="33">
        <v>66</v>
      </c>
      <c r="E3" s="33" t="s">
        <v>80</v>
      </c>
      <c r="F3" s="78">
        <v>64769.76</v>
      </c>
      <c r="G3" s="79">
        <f>F3*1.2</f>
        <v>77723.712</v>
      </c>
    </row>
    <row r="4" spans="2:7" ht="15">
      <c r="B4" s="34">
        <v>2</v>
      </c>
      <c r="C4" s="1" t="s">
        <v>152</v>
      </c>
      <c r="D4" s="1">
        <v>5</v>
      </c>
      <c r="E4" s="1" t="s">
        <v>80</v>
      </c>
      <c r="F4" s="70">
        <v>58773.35</v>
      </c>
      <c r="G4" s="80">
        <f>F4*1.2</f>
        <v>70528.01999999999</v>
      </c>
    </row>
    <row r="5" spans="2:7" ht="15">
      <c r="B5" s="34">
        <v>3</v>
      </c>
      <c r="C5" s="1" t="s">
        <v>153</v>
      </c>
      <c r="D5" s="1">
        <v>452.792</v>
      </c>
      <c r="E5" s="1" t="s">
        <v>135</v>
      </c>
      <c r="F5" s="70">
        <v>83114.5</v>
      </c>
      <c r="G5" s="80">
        <f>F5*1.2</f>
        <v>99737.4</v>
      </c>
    </row>
    <row r="6" spans="2:7" ht="15">
      <c r="B6" s="34">
        <v>4</v>
      </c>
      <c r="C6" s="1" t="s">
        <v>154</v>
      </c>
      <c r="D6" s="1" t="s">
        <v>155</v>
      </c>
      <c r="E6" s="1" t="s">
        <v>138</v>
      </c>
      <c r="F6" s="70">
        <v>80880</v>
      </c>
      <c r="G6" s="80">
        <f>F6*1.2</f>
        <v>97056</v>
      </c>
    </row>
    <row r="7" spans="2:7" ht="15.75" thickBot="1">
      <c r="B7" s="35">
        <v>5</v>
      </c>
      <c r="C7" s="36" t="s">
        <v>156</v>
      </c>
      <c r="D7" s="36">
        <v>13</v>
      </c>
      <c r="E7" s="36" t="s">
        <v>80</v>
      </c>
      <c r="F7" s="71">
        <v>62400</v>
      </c>
      <c r="G7" s="81">
        <f>F7*1.2</f>
        <v>74880</v>
      </c>
    </row>
  </sheetData>
  <sheetProtection/>
  <printOptions/>
  <pageMargins left="0.7000000000000001" right="0.7000000000000001" top="0.75" bottom="0.75" header="0.30000000000000004" footer="0.30000000000000004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B2:F14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9.140625" style="0" customWidth="1"/>
    <col min="2" max="2" width="3.00390625" style="0" bestFit="1" customWidth="1"/>
    <col min="3" max="3" width="106.421875" style="0" bestFit="1" customWidth="1"/>
    <col min="4" max="4" width="6.421875" style="0" bestFit="1" customWidth="1"/>
    <col min="5" max="5" width="9.140625" style="0" customWidth="1"/>
    <col min="6" max="6" width="13.7109375" style="0" customWidth="1"/>
    <col min="7" max="7" width="9.140625" style="0" customWidth="1"/>
  </cols>
  <sheetData>
    <row r="1" ht="15.75" thickBot="1"/>
    <row r="2" spans="2:6" ht="25.5">
      <c r="B2" s="26" t="s">
        <v>0</v>
      </c>
      <c r="C2" s="27" t="s">
        <v>75</v>
      </c>
      <c r="D2" s="27" t="s">
        <v>76</v>
      </c>
      <c r="E2" s="27" t="s">
        <v>77</v>
      </c>
      <c r="F2" s="28" t="s">
        <v>78</v>
      </c>
    </row>
    <row r="3" spans="2:6" ht="15">
      <c r="B3" s="34">
        <v>1</v>
      </c>
      <c r="C3" s="1" t="s">
        <v>157</v>
      </c>
      <c r="D3" s="1">
        <v>5</v>
      </c>
      <c r="E3" s="1" t="s">
        <v>80</v>
      </c>
      <c r="F3" s="48">
        <v>1195208.58</v>
      </c>
    </row>
    <row r="4" spans="2:6" ht="15">
      <c r="B4" s="34">
        <v>2</v>
      </c>
      <c r="C4" s="1" t="s">
        <v>158</v>
      </c>
      <c r="D4" s="1">
        <v>6</v>
      </c>
      <c r="E4" s="1" t="s">
        <v>80</v>
      </c>
      <c r="F4" s="48">
        <v>1231415.78</v>
      </c>
    </row>
    <row r="5" spans="2:6" ht="15">
      <c r="B5" s="34">
        <v>3</v>
      </c>
      <c r="C5" s="1" t="s">
        <v>159</v>
      </c>
      <c r="D5" s="1">
        <v>1</v>
      </c>
      <c r="E5" s="1" t="s">
        <v>80</v>
      </c>
      <c r="F5" s="48">
        <v>510143.4</v>
      </c>
    </row>
    <row r="6" spans="2:6" ht="15">
      <c r="B6" s="34">
        <v>4</v>
      </c>
      <c r="C6" s="1" t="s">
        <v>160</v>
      </c>
      <c r="D6" s="1" t="s">
        <v>161</v>
      </c>
      <c r="E6" s="1" t="s">
        <v>80</v>
      </c>
      <c r="F6" s="48">
        <v>849388.3</v>
      </c>
    </row>
    <row r="7" spans="2:6" ht="15">
      <c r="B7" s="34">
        <v>5</v>
      </c>
      <c r="C7" s="1" t="s">
        <v>162</v>
      </c>
      <c r="D7" s="1">
        <v>45</v>
      </c>
      <c r="E7" s="1" t="s">
        <v>80</v>
      </c>
      <c r="F7" s="48">
        <v>308345.94</v>
      </c>
    </row>
    <row r="8" spans="2:6" ht="15">
      <c r="B8" s="34">
        <v>6</v>
      </c>
      <c r="C8" s="1" t="s">
        <v>163</v>
      </c>
      <c r="D8" s="1">
        <v>5</v>
      </c>
      <c r="E8" s="1" t="s">
        <v>80</v>
      </c>
      <c r="F8" s="48">
        <v>268828.02</v>
      </c>
    </row>
    <row r="9" spans="2:6" ht="15">
      <c r="B9" s="34">
        <v>7</v>
      </c>
      <c r="C9" s="1" t="s">
        <v>164</v>
      </c>
      <c r="D9" s="1">
        <v>36</v>
      </c>
      <c r="E9" s="1" t="s">
        <v>80</v>
      </c>
      <c r="F9" s="48">
        <v>293131.44</v>
      </c>
    </row>
    <row r="10" spans="2:6" ht="15">
      <c r="B10" s="34">
        <v>8</v>
      </c>
      <c r="C10" s="1" t="s">
        <v>165</v>
      </c>
      <c r="D10" s="1">
        <v>11</v>
      </c>
      <c r="E10" s="1" t="s">
        <v>80</v>
      </c>
      <c r="F10" s="48">
        <v>286344.3</v>
      </c>
    </row>
    <row r="11" spans="2:6" ht="15">
      <c r="B11" s="34">
        <v>9</v>
      </c>
      <c r="C11" s="1" t="s">
        <v>166</v>
      </c>
      <c r="D11" s="1">
        <v>2</v>
      </c>
      <c r="E11" s="1" t="s">
        <v>80</v>
      </c>
      <c r="F11" s="48">
        <v>220844.76</v>
      </c>
    </row>
    <row r="12" spans="2:6" ht="15">
      <c r="B12" s="34">
        <v>10</v>
      </c>
      <c r="C12" s="1" t="s">
        <v>167</v>
      </c>
      <c r="D12" s="1">
        <v>6</v>
      </c>
      <c r="E12" s="1" t="s">
        <v>80</v>
      </c>
      <c r="F12" s="48">
        <v>234986.47</v>
      </c>
    </row>
    <row r="13" spans="2:6" ht="15">
      <c r="B13" s="34">
        <v>11</v>
      </c>
      <c r="C13" s="1" t="s">
        <v>168</v>
      </c>
      <c r="D13" s="1">
        <v>5</v>
      </c>
      <c r="E13" s="1" t="s">
        <v>80</v>
      </c>
      <c r="F13" s="48">
        <v>225957.48</v>
      </c>
    </row>
    <row r="14" spans="2:6" ht="15.75" thickBot="1">
      <c r="B14" s="35">
        <v>12</v>
      </c>
      <c r="C14" s="36" t="s">
        <v>169</v>
      </c>
      <c r="D14" s="36">
        <v>5</v>
      </c>
      <c r="E14" s="36" t="s">
        <v>80</v>
      </c>
      <c r="F14" s="49" t="s">
        <v>170</v>
      </c>
    </row>
  </sheetData>
  <sheetProtection/>
  <printOptions/>
  <pageMargins left="0.7000000000000001" right="0.7000000000000001" top="0.75" bottom="0.75" header="0.30000000000000004" footer="0.30000000000000004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B2:G10"/>
  <sheetViews>
    <sheetView zoomScalePageLayoutView="0" workbookViewId="0" topLeftCell="A1">
      <selection activeCell="C4" sqref="C4"/>
    </sheetView>
  </sheetViews>
  <sheetFormatPr defaultColWidth="9.140625" defaultRowHeight="15"/>
  <cols>
    <col min="1" max="2" width="9.140625" style="0" customWidth="1"/>
    <col min="3" max="3" width="71.00390625" style="0" customWidth="1"/>
    <col min="4" max="5" width="9.140625" style="0" customWidth="1"/>
    <col min="6" max="6" width="32.28125" style="0" hidden="1" customWidth="1"/>
    <col min="7" max="7" width="25.421875" style="0" customWidth="1"/>
    <col min="8" max="8" width="9.140625" style="0" customWidth="1"/>
  </cols>
  <sheetData>
    <row r="1" ht="15.75" thickBot="1"/>
    <row r="2" spans="2:7" ht="15.75" thickBot="1">
      <c r="B2" s="26" t="s">
        <v>0</v>
      </c>
      <c r="C2" s="27" t="s">
        <v>75</v>
      </c>
      <c r="D2" s="27" t="s">
        <v>76</v>
      </c>
      <c r="E2" s="27" t="s">
        <v>77</v>
      </c>
      <c r="F2" s="28" t="s">
        <v>711</v>
      </c>
      <c r="G2" s="54" t="s">
        <v>78</v>
      </c>
    </row>
    <row r="3" spans="2:7" ht="15">
      <c r="B3" s="40">
        <v>1</v>
      </c>
      <c r="C3" s="41" t="s">
        <v>171</v>
      </c>
      <c r="D3" s="41">
        <v>189</v>
      </c>
      <c r="E3" s="41" t="s">
        <v>80</v>
      </c>
      <c r="F3" s="41">
        <v>74190.06</v>
      </c>
      <c r="G3" s="79">
        <f>F3*1.2</f>
        <v>89028.072</v>
      </c>
    </row>
    <row r="4" spans="2:7" ht="15">
      <c r="B4" s="50">
        <v>2</v>
      </c>
      <c r="C4" s="25" t="s">
        <v>172</v>
      </c>
      <c r="D4" s="25">
        <v>320</v>
      </c>
      <c r="E4" s="25" t="s">
        <v>80</v>
      </c>
      <c r="F4" s="82">
        <v>99504</v>
      </c>
      <c r="G4" s="80">
        <f aca="true" t="shared" si="0" ref="G4:G9">F4*1.2</f>
        <v>119404.79999999999</v>
      </c>
    </row>
    <row r="5" spans="2:7" ht="15">
      <c r="B5" s="50">
        <v>3</v>
      </c>
      <c r="C5" s="25" t="s">
        <v>173</v>
      </c>
      <c r="D5" s="25">
        <v>267</v>
      </c>
      <c r="E5" s="25" t="s">
        <v>80</v>
      </c>
      <c r="F5" s="82">
        <v>61343.25</v>
      </c>
      <c r="G5" s="80">
        <f t="shared" si="0"/>
        <v>73611.9</v>
      </c>
    </row>
    <row r="6" spans="2:7" ht="15">
      <c r="B6" s="50">
        <v>4</v>
      </c>
      <c r="C6" s="25" t="s">
        <v>174</v>
      </c>
      <c r="D6" s="25">
        <v>250</v>
      </c>
      <c r="E6" s="25" t="s">
        <v>80</v>
      </c>
      <c r="F6" s="82">
        <v>71132.5</v>
      </c>
      <c r="G6" s="80">
        <f t="shared" si="0"/>
        <v>85359</v>
      </c>
    </row>
    <row r="7" spans="2:7" ht="15">
      <c r="B7" s="50">
        <v>5</v>
      </c>
      <c r="C7" s="25" t="s">
        <v>175</v>
      </c>
      <c r="D7" s="25">
        <v>180</v>
      </c>
      <c r="E7" s="25" t="s">
        <v>80</v>
      </c>
      <c r="F7" s="82">
        <v>93600</v>
      </c>
      <c r="G7" s="80">
        <f t="shared" si="0"/>
        <v>112320</v>
      </c>
    </row>
    <row r="8" spans="2:7" ht="15">
      <c r="B8" s="50">
        <v>6</v>
      </c>
      <c r="C8" s="25" t="s">
        <v>176</v>
      </c>
      <c r="D8" s="25">
        <v>300</v>
      </c>
      <c r="E8" s="25" t="s">
        <v>80</v>
      </c>
      <c r="F8" s="82">
        <v>92925</v>
      </c>
      <c r="G8" s="80">
        <f t="shared" si="0"/>
        <v>111510</v>
      </c>
    </row>
    <row r="9" spans="2:7" ht="15">
      <c r="B9" s="50">
        <v>7</v>
      </c>
      <c r="C9" s="25" t="s">
        <v>177</v>
      </c>
      <c r="D9" s="25">
        <v>11</v>
      </c>
      <c r="E9" s="25" t="s">
        <v>80</v>
      </c>
      <c r="F9" s="82">
        <v>59025.23</v>
      </c>
      <c r="G9" s="80">
        <f t="shared" si="0"/>
        <v>70830.276</v>
      </c>
    </row>
    <row r="10" spans="2:7" ht="15.75" thickBot="1">
      <c r="B10" s="42">
        <v>8</v>
      </c>
      <c r="C10" s="43" t="s">
        <v>178</v>
      </c>
      <c r="D10" s="43">
        <v>300</v>
      </c>
      <c r="E10" s="43" t="s">
        <v>80</v>
      </c>
      <c r="F10" s="43">
        <v>68199</v>
      </c>
      <c r="G10" s="81">
        <f>F10*1.2</f>
        <v>81838.8</v>
      </c>
    </row>
  </sheetData>
  <sheetProtection/>
  <printOptions/>
  <pageMargins left="0.7000000000000001" right="0.7000000000000001" top="0.75" bottom="0.75" header="0.30000000000000004" footer="0.30000000000000004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2:G5"/>
  <sheetViews>
    <sheetView zoomScalePageLayoutView="0" workbookViewId="0" topLeftCell="A1">
      <selection activeCell="C4" sqref="C4"/>
    </sheetView>
  </sheetViews>
  <sheetFormatPr defaultColWidth="9.140625" defaultRowHeight="15"/>
  <cols>
    <col min="1" max="2" width="9.140625" style="0" customWidth="1"/>
    <col min="3" max="3" width="61.28125" style="0" bestFit="1" customWidth="1"/>
    <col min="4" max="5" width="9.140625" style="0" customWidth="1"/>
    <col min="6" max="6" width="30.421875" style="0" hidden="1" customWidth="1"/>
    <col min="7" max="7" width="27.140625" style="0" customWidth="1"/>
  </cols>
  <sheetData>
    <row r="1" ht="15.75" thickBot="1"/>
    <row r="2" spans="2:7" ht="15.75" thickBot="1">
      <c r="B2" s="26" t="s">
        <v>0</v>
      </c>
      <c r="C2" s="27" t="s">
        <v>75</v>
      </c>
      <c r="D2" s="27" t="s">
        <v>76</v>
      </c>
      <c r="E2" s="27" t="s">
        <v>77</v>
      </c>
      <c r="F2" s="28" t="s">
        <v>78</v>
      </c>
      <c r="G2" s="54" t="s">
        <v>78</v>
      </c>
    </row>
    <row r="3" spans="2:7" ht="15">
      <c r="B3" s="40">
        <v>1</v>
      </c>
      <c r="C3" s="41" t="s">
        <v>179</v>
      </c>
      <c r="D3" s="41">
        <v>25</v>
      </c>
      <c r="E3" s="41" t="s">
        <v>80</v>
      </c>
      <c r="F3" s="75">
        <v>102005.5</v>
      </c>
      <c r="G3" s="79">
        <f>F3*1.2</f>
        <v>122406.59999999999</v>
      </c>
    </row>
    <row r="4" spans="2:7" ht="15">
      <c r="B4" s="50">
        <v>2</v>
      </c>
      <c r="C4" s="25" t="s">
        <v>180</v>
      </c>
      <c r="D4" s="25">
        <v>2</v>
      </c>
      <c r="E4" s="25" t="s">
        <v>80</v>
      </c>
      <c r="F4" s="77">
        <v>117848.82</v>
      </c>
      <c r="G4" s="80">
        <f>F4*1.2</f>
        <v>141418.584</v>
      </c>
    </row>
    <row r="5" spans="2:7" ht="15.75" thickBot="1">
      <c r="B5" s="42">
        <v>3</v>
      </c>
      <c r="C5" s="43" t="s">
        <v>181</v>
      </c>
      <c r="D5" s="43">
        <v>7</v>
      </c>
      <c r="E5" s="43" t="s">
        <v>80</v>
      </c>
      <c r="F5" s="76">
        <v>163125.48</v>
      </c>
      <c r="G5" s="81">
        <f>F5*1.2</f>
        <v>195750.576</v>
      </c>
    </row>
  </sheetData>
  <sheetProtection/>
  <printOptions/>
  <pageMargins left="0.7000000000000001" right="0.7000000000000001" top="0.75" bottom="0.75" header="0.30000000000000004" footer="0.30000000000000004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F12"/>
  <sheetViews>
    <sheetView zoomScalePageLayoutView="0" workbookViewId="0" topLeftCell="A1">
      <selection activeCell="H16" sqref="H16"/>
    </sheetView>
  </sheetViews>
  <sheetFormatPr defaultColWidth="9.140625" defaultRowHeight="15"/>
  <cols>
    <col min="1" max="1" width="9.140625" style="0" customWidth="1"/>
    <col min="2" max="2" width="5.7109375" style="0" customWidth="1"/>
    <col min="3" max="3" width="112.140625" style="0" bestFit="1" customWidth="1"/>
    <col min="4" max="4" width="9.8515625" style="25" customWidth="1"/>
    <col min="5" max="5" width="5.421875" style="25" customWidth="1"/>
    <col min="6" max="6" width="20.140625" style="25" customWidth="1"/>
    <col min="7" max="7" width="9.140625" style="0" customWidth="1"/>
  </cols>
  <sheetData>
    <row r="1" ht="15.75" thickBot="1"/>
    <row r="2" spans="2:6" ht="15.75" thickBot="1">
      <c r="B2" s="119" t="s">
        <v>0</v>
      </c>
      <c r="C2" s="120" t="s">
        <v>75</v>
      </c>
      <c r="D2" s="120" t="s">
        <v>76</v>
      </c>
      <c r="E2" s="120" t="s">
        <v>77</v>
      </c>
      <c r="F2" s="121" t="s">
        <v>78</v>
      </c>
    </row>
    <row r="3" spans="2:6" ht="15">
      <c r="B3" s="116">
        <v>1</v>
      </c>
      <c r="C3" s="117" t="s">
        <v>79</v>
      </c>
      <c r="D3" s="117">
        <v>60</v>
      </c>
      <c r="E3" s="117" t="s">
        <v>80</v>
      </c>
      <c r="F3" s="118">
        <v>119844.72</v>
      </c>
    </row>
    <row r="4" spans="2:6" ht="15">
      <c r="B4" s="112">
        <v>2</v>
      </c>
      <c r="C4" s="109" t="s">
        <v>81</v>
      </c>
      <c r="D4" s="109">
        <v>1</v>
      </c>
      <c r="E4" s="109" t="s">
        <v>80</v>
      </c>
      <c r="F4" s="111">
        <v>106031.42</v>
      </c>
    </row>
    <row r="5" spans="2:6" ht="15">
      <c r="B5" s="112">
        <v>3</v>
      </c>
      <c r="C5" s="109" t="s">
        <v>82</v>
      </c>
      <c r="D5" s="109">
        <v>4</v>
      </c>
      <c r="E5" s="109" t="s">
        <v>80</v>
      </c>
      <c r="F5" s="111">
        <v>94758.43</v>
      </c>
    </row>
    <row r="6" spans="2:6" ht="15">
      <c r="B6" s="110">
        <v>4</v>
      </c>
      <c r="C6" s="109" t="s">
        <v>83</v>
      </c>
      <c r="D6" s="109">
        <v>13</v>
      </c>
      <c r="E6" s="109" t="s">
        <v>80</v>
      </c>
      <c r="F6" s="111">
        <v>92083.99</v>
      </c>
    </row>
    <row r="7" spans="2:6" ht="15">
      <c r="B7" s="112">
        <v>5</v>
      </c>
      <c r="C7" s="109" t="s">
        <v>84</v>
      </c>
      <c r="D7" s="109">
        <v>4</v>
      </c>
      <c r="E7" s="109" t="s">
        <v>80</v>
      </c>
      <c r="F7" s="111">
        <v>100293.02</v>
      </c>
    </row>
    <row r="8" spans="2:6" ht="15">
      <c r="B8" s="112">
        <v>6</v>
      </c>
      <c r="C8" s="109" t="s">
        <v>85</v>
      </c>
      <c r="D8" s="109">
        <v>1</v>
      </c>
      <c r="E8" s="109" t="s">
        <v>80</v>
      </c>
      <c r="F8" s="111">
        <v>81249.42</v>
      </c>
    </row>
    <row r="9" spans="2:6" ht="15">
      <c r="B9" s="110">
        <v>7</v>
      </c>
      <c r="C9" s="109" t="s">
        <v>86</v>
      </c>
      <c r="D9" s="109">
        <v>1</v>
      </c>
      <c r="E9" s="109" t="s">
        <v>80</v>
      </c>
      <c r="F9" s="111">
        <v>117247.31</v>
      </c>
    </row>
    <row r="10" spans="2:6" ht="15">
      <c r="B10" s="112">
        <v>8</v>
      </c>
      <c r="C10" s="109" t="s">
        <v>87</v>
      </c>
      <c r="D10" s="109">
        <v>12</v>
      </c>
      <c r="E10" s="109" t="s">
        <v>80</v>
      </c>
      <c r="F10" s="111">
        <v>69912.2</v>
      </c>
    </row>
    <row r="11" spans="2:6" ht="15.75" thickBot="1">
      <c r="B11" s="113">
        <v>9</v>
      </c>
      <c r="C11" s="114" t="s">
        <v>88</v>
      </c>
      <c r="D11" s="114">
        <v>72</v>
      </c>
      <c r="E11" s="114" t="s">
        <v>80</v>
      </c>
      <c r="F11" s="115">
        <v>84459.58</v>
      </c>
    </row>
    <row r="12" spans="2:6" ht="15">
      <c r="B12" s="96"/>
      <c r="C12" s="96"/>
      <c r="D12" s="82"/>
      <c r="E12" s="82"/>
      <c r="F12" s="82"/>
    </row>
  </sheetData>
  <sheetProtection/>
  <printOptions/>
  <pageMargins left="0.7000000000000001" right="0.7000000000000001" top="0.75" bottom="0.75" header="0.30000000000000004" footer="0.30000000000000004"/>
  <pageSetup fitToHeight="0" fitToWidth="0"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2:F3"/>
  <sheetViews>
    <sheetView zoomScalePageLayoutView="0" workbookViewId="0" topLeftCell="A1">
      <selection activeCell="C3" sqref="C3"/>
    </sheetView>
  </sheetViews>
  <sheetFormatPr defaultColWidth="9.140625" defaultRowHeight="15"/>
  <cols>
    <col min="1" max="2" width="9.140625" style="0" customWidth="1"/>
    <col min="3" max="3" width="104.7109375" style="0" bestFit="1" customWidth="1"/>
    <col min="4" max="5" width="9.140625" style="0" customWidth="1"/>
    <col min="6" max="6" width="12.421875" style="0" customWidth="1"/>
    <col min="7" max="7" width="9.140625" style="0" customWidth="1"/>
  </cols>
  <sheetData>
    <row r="1" ht="15.75" thickBot="1"/>
    <row r="2" spans="2:6" ht="25.5">
      <c r="B2" s="26" t="s">
        <v>0</v>
      </c>
      <c r="C2" s="27" t="s">
        <v>75</v>
      </c>
      <c r="D2" s="27" t="s">
        <v>76</v>
      </c>
      <c r="E2" s="27" t="s">
        <v>77</v>
      </c>
      <c r="F2" s="28" t="s">
        <v>78</v>
      </c>
    </row>
    <row r="3" spans="2:6" ht="15.75" thickBot="1">
      <c r="B3" s="29">
        <v>1</v>
      </c>
      <c r="C3" s="30" t="s">
        <v>182</v>
      </c>
      <c r="D3" s="30">
        <v>328</v>
      </c>
      <c r="E3" s="30" t="s">
        <v>183</v>
      </c>
      <c r="F3" s="51">
        <v>341231.52</v>
      </c>
    </row>
  </sheetData>
  <sheetProtection/>
  <printOptions/>
  <pageMargins left="0.7000000000000001" right="0.7000000000000001" top="0.75" bottom="0.75" header="0.30000000000000004" footer="0.30000000000000004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B2:F3"/>
  <sheetViews>
    <sheetView zoomScalePageLayoutView="0" workbookViewId="0" topLeftCell="A1">
      <selection activeCell="C3" sqref="C3"/>
    </sheetView>
  </sheetViews>
  <sheetFormatPr defaultColWidth="9.140625" defaultRowHeight="15"/>
  <cols>
    <col min="1" max="2" width="9.140625" style="0" customWidth="1"/>
    <col min="3" max="3" width="136.140625" style="0" bestFit="1" customWidth="1"/>
    <col min="4" max="5" width="9.140625" style="0" customWidth="1"/>
    <col min="6" max="7" width="13.57421875" style="0" customWidth="1"/>
    <col min="8" max="8" width="9.140625" style="0" customWidth="1"/>
  </cols>
  <sheetData>
    <row r="1" ht="15.75" thickBot="1"/>
    <row r="2" spans="2:6" ht="25.5">
      <c r="B2" s="26" t="s">
        <v>0</v>
      </c>
      <c r="C2" s="27" t="s">
        <v>75</v>
      </c>
      <c r="D2" s="27" t="s">
        <v>76</v>
      </c>
      <c r="E2" s="27" t="s">
        <v>77</v>
      </c>
      <c r="F2" s="28" t="s">
        <v>78</v>
      </c>
    </row>
    <row r="3" spans="2:6" ht="15.75" thickBot="1">
      <c r="B3" s="29">
        <v>1</v>
      </c>
      <c r="C3" s="30" t="s">
        <v>184</v>
      </c>
      <c r="D3" s="30">
        <v>4</v>
      </c>
      <c r="E3" s="30" t="s">
        <v>80</v>
      </c>
      <c r="F3" s="51">
        <v>636294.57</v>
      </c>
    </row>
  </sheetData>
  <sheetProtection/>
  <printOptions/>
  <pageMargins left="0.7000000000000001" right="0.7000000000000001" top="0.75" bottom="0.75" header="0.30000000000000004" footer="0.30000000000000004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B2:G3"/>
  <sheetViews>
    <sheetView zoomScalePageLayoutView="0" workbookViewId="0" topLeftCell="A1">
      <selection activeCell="G3" sqref="G3"/>
    </sheetView>
  </sheetViews>
  <sheetFormatPr defaultColWidth="9.140625" defaultRowHeight="15"/>
  <cols>
    <col min="1" max="2" width="9.140625" style="0" customWidth="1"/>
    <col min="3" max="3" width="59.57421875" style="0" customWidth="1"/>
    <col min="4" max="5" width="9.140625" style="0" customWidth="1"/>
    <col min="6" max="6" width="30.421875" style="0" hidden="1" customWidth="1"/>
    <col min="7" max="7" width="12.00390625" style="0" customWidth="1"/>
  </cols>
  <sheetData>
    <row r="1" ht="15.75" thickBot="1"/>
    <row r="2" spans="2:7" ht="26.25" thickBot="1">
      <c r="B2" s="26" t="s">
        <v>0</v>
      </c>
      <c r="C2" s="27" t="s">
        <v>75</v>
      </c>
      <c r="D2" s="27" t="s">
        <v>76</v>
      </c>
      <c r="E2" s="27" t="s">
        <v>77</v>
      </c>
      <c r="F2" s="28" t="s">
        <v>711</v>
      </c>
      <c r="G2" s="54" t="s">
        <v>78</v>
      </c>
    </row>
    <row r="3" spans="2:7" ht="15.75" thickBot="1">
      <c r="B3" s="42">
        <v>1</v>
      </c>
      <c r="C3" s="43" t="s">
        <v>185</v>
      </c>
      <c r="D3" s="43">
        <v>450</v>
      </c>
      <c r="E3" s="43" t="s">
        <v>80</v>
      </c>
      <c r="F3" s="43">
        <v>101254.5</v>
      </c>
      <c r="G3" s="83">
        <f>F3*1.2</f>
        <v>121505.4</v>
      </c>
    </row>
  </sheetData>
  <sheetProtection/>
  <printOptions/>
  <pageMargins left="0.7000000000000001" right="0.7000000000000001" top="0.75" bottom="0.75" header="0.30000000000000004" footer="0.30000000000000004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B2:F3"/>
  <sheetViews>
    <sheetView zoomScalePageLayoutView="0" workbookViewId="0" topLeftCell="A1">
      <selection activeCell="C3" sqref="C3"/>
    </sheetView>
  </sheetViews>
  <sheetFormatPr defaultColWidth="9.140625" defaultRowHeight="15"/>
  <cols>
    <col min="1" max="2" width="9.140625" style="0" customWidth="1"/>
    <col min="3" max="3" width="48.8515625" style="0" customWidth="1"/>
    <col min="4" max="5" width="9.140625" style="0" customWidth="1"/>
    <col min="6" max="6" width="15.28125" style="0" customWidth="1"/>
    <col min="7" max="7" width="9.140625" style="0" customWidth="1"/>
  </cols>
  <sheetData>
    <row r="1" ht="15.75" thickBot="1"/>
    <row r="2" spans="2:6" ht="25.5">
      <c r="B2" s="26" t="s">
        <v>0</v>
      </c>
      <c r="C2" s="27" t="s">
        <v>75</v>
      </c>
      <c r="D2" s="27" t="s">
        <v>76</v>
      </c>
      <c r="E2" s="27" t="s">
        <v>77</v>
      </c>
      <c r="F2" s="28" t="s">
        <v>78</v>
      </c>
    </row>
    <row r="3" spans="2:6" ht="15.75" thickBot="1">
      <c r="B3" s="29">
        <v>1</v>
      </c>
      <c r="C3" s="30" t="s">
        <v>186</v>
      </c>
      <c r="D3" s="30">
        <v>1</v>
      </c>
      <c r="E3" s="30" t="s">
        <v>183</v>
      </c>
      <c r="F3" s="51">
        <v>327052.8</v>
      </c>
    </row>
  </sheetData>
  <sheetProtection/>
  <printOptions/>
  <pageMargins left="0.7000000000000001" right="0.7000000000000001" top="0.75" bottom="0.75" header="0.30000000000000004" footer="0.30000000000000004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B2:G14"/>
  <sheetViews>
    <sheetView zoomScalePageLayoutView="0" workbookViewId="0" topLeftCell="A1">
      <selection activeCell="C7" sqref="C7"/>
    </sheetView>
  </sheetViews>
  <sheetFormatPr defaultColWidth="9.140625" defaultRowHeight="15"/>
  <cols>
    <col min="1" max="2" width="9.140625" style="0" customWidth="1"/>
    <col min="3" max="3" width="123.00390625" style="0" bestFit="1" customWidth="1"/>
    <col min="4" max="5" width="9.140625" style="0" customWidth="1"/>
    <col min="6" max="6" width="29.28125" style="0" hidden="1" customWidth="1"/>
    <col min="7" max="7" width="21.7109375" style="0" customWidth="1"/>
  </cols>
  <sheetData>
    <row r="1" ht="15.75" thickBot="1"/>
    <row r="2" spans="2:7" ht="15.75" thickBot="1">
      <c r="B2" s="52" t="s">
        <v>0</v>
      </c>
      <c r="C2" s="53" t="s">
        <v>75</v>
      </c>
      <c r="D2" s="53" t="s">
        <v>76</v>
      </c>
      <c r="E2" s="53" t="s">
        <v>77</v>
      </c>
      <c r="F2" s="54" t="s">
        <v>711</v>
      </c>
      <c r="G2" s="54" t="s">
        <v>78</v>
      </c>
    </row>
    <row r="3" spans="2:7" ht="15">
      <c r="B3" s="40">
        <v>1</v>
      </c>
      <c r="C3" s="41" t="s">
        <v>187</v>
      </c>
      <c r="D3" s="41">
        <v>28</v>
      </c>
      <c r="E3" s="41" t="s">
        <v>80</v>
      </c>
      <c r="F3" s="85">
        <v>60183.76</v>
      </c>
      <c r="G3" s="86">
        <f>F3*1.2</f>
        <v>72220.512</v>
      </c>
    </row>
    <row r="4" spans="2:7" ht="15">
      <c r="B4" s="50">
        <v>2</v>
      </c>
      <c r="C4" s="25" t="s">
        <v>188</v>
      </c>
      <c r="D4" s="25">
        <v>6</v>
      </c>
      <c r="E4" s="25" t="s">
        <v>80</v>
      </c>
      <c r="F4" s="87">
        <v>62677.62</v>
      </c>
      <c r="G4" s="88">
        <f aca="true" t="shared" si="0" ref="G4:G14">F4*1.2</f>
        <v>75213.144</v>
      </c>
    </row>
    <row r="5" spans="2:7" ht="15">
      <c r="B5" s="50">
        <v>3</v>
      </c>
      <c r="C5" s="25" t="s">
        <v>189</v>
      </c>
      <c r="D5" s="25">
        <v>1</v>
      </c>
      <c r="E5" s="25" t="s">
        <v>80</v>
      </c>
      <c r="F5" s="87">
        <v>83467.55</v>
      </c>
      <c r="G5" s="88">
        <f t="shared" si="0"/>
        <v>100161.06</v>
      </c>
    </row>
    <row r="6" spans="2:7" ht="15">
      <c r="B6" s="50">
        <v>4</v>
      </c>
      <c r="C6" s="25" t="s">
        <v>190</v>
      </c>
      <c r="D6" s="25">
        <v>1</v>
      </c>
      <c r="E6" s="25" t="s">
        <v>80</v>
      </c>
      <c r="F6" s="87">
        <v>61213.35</v>
      </c>
      <c r="G6" s="88">
        <f t="shared" si="0"/>
        <v>73456.01999999999</v>
      </c>
    </row>
    <row r="7" spans="2:7" ht="15">
      <c r="B7" s="50">
        <v>5</v>
      </c>
      <c r="C7" s="25" t="s">
        <v>191</v>
      </c>
      <c r="D7" s="25">
        <v>11</v>
      </c>
      <c r="E7" s="25" t="s">
        <v>80</v>
      </c>
      <c r="F7" s="87">
        <v>71085.52</v>
      </c>
      <c r="G7" s="88">
        <f t="shared" si="0"/>
        <v>85302.624</v>
      </c>
    </row>
    <row r="8" spans="2:7" ht="15">
      <c r="B8" s="50">
        <v>6</v>
      </c>
      <c r="C8" s="25" t="s">
        <v>192</v>
      </c>
      <c r="D8" s="25">
        <v>11</v>
      </c>
      <c r="E8" s="25" t="s">
        <v>80</v>
      </c>
      <c r="F8" s="87">
        <v>96671.08</v>
      </c>
      <c r="G8" s="88">
        <f t="shared" si="0"/>
        <v>116005.296</v>
      </c>
    </row>
    <row r="9" spans="2:7" ht="15">
      <c r="B9" s="50">
        <v>7</v>
      </c>
      <c r="C9" s="25" t="s">
        <v>193</v>
      </c>
      <c r="D9" s="25">
        <v>1</v>
      </c>
      <c r="E9" s="25" t="s">
        <v>80</v>
      </c>
      <c r="F9" s="87">
        <v>70334.25</v>
      </c>
      <c r="G9" s="88">
        <f t="shared" si="0"/>
        <v>84401.09999999999</v>
      </c>
    </row>
    <row r="10" spans="2:7" ht="15">
      <c r="B10" s="50">
        <v>8</v>
      </c>
      <c r="C10" s="25" t="s">
        <v>194</v>
      </c>
      <c r="D10" s="25">
        <v>15</v>
      </c>
      <c r="E10" s="25" t="s">
        <v>80</v>
      </c>
      <c r="F10" s="87">
        <v>55835.85</v>
      </c>
      <c r="G10" s="88">
        <f t="shared" si="0"/>
        <v>67003.01999999999</v>
      </c>
    </row>
    <row r="11" spans="2:7" ht="15">
      <c r="B11" s="50">
        <v>9</v>
      </c>
      <c r="C11" s="25" t="s">
        <v>195</v>
      </c>
      <c r="D11" s="25">
        <v>19</v>
      </c>
      <c r="E11" s="25" t="s">
        <v>80</v>
      </c>
      <c r="F11" s="87">
        <v>61825.05</v>
      </c>
      <c r="G11" s="88">
        <f t="shared" si="0"/>
        <v>74190.06</v>
      </c>
    </row>
    <row r="12" spans="2:7" ht="15">
      <c r="B12" s="50">
        <v>10</v>
      </c>
      <c r="C12" s="25" t="s">
        <v>196</v>
      </c>
      <c r="D12" s="25">
        <v>37</v>
      </c>
      <c r="E12" s="25" t="s">
        <v>80</v>
      </c>
      <c r="F12" s="87">
        <v>96088.63</v>
      </c>
      <c r="G12" s="88">
        <f t="shared" si="0"/>
        <v>115306.356</v>
      </c>
    </row>
    <row r="13" spans="2:7" ht="15">
      <c r="B13" s="50">
        <v>11</v>
      </c>
      <c r="C13" s="25" t="s">
        <v>197</v>
      </c>
      <c r="D13" s="25">
        <v>11</v>
      </c>
      <c r="E13" s="25" t="s">
        <v>80</v>
      </c>
      <c r="F13" s="87">
        <v>63579.12</v>
      </c>
      <c r="G13" s="88">
        <f t="shared" si="0"/>
        <v>76294.944</v>
      </c>
    </row>
    <row r="14" spans="2:7" ht="15.75" thickBot="1">
      <c r="B14" s="42">
        <v>12</v>
      </c>
      <c r="C14" s="43" t="s">
        <v>198</v>
      </c>
      <c r="D14" s="43">
        <v>8</v>
      </c>
      <c r="E14" s="43" t="s">
        <v>80</v>
      </c>
      <c r="F14" s="89">
        <v>71751.84</v>
      </c>
      <c r="G14" s="90">
        <f t="shared" si="0"/>
        <v>86102.208</v>
      </c>
    </row>
  </sheetData>
  <sheetProtection/>
  <printOptions/>
  <pageMargins left="0.7000000000000001" right="0.7000000000000001" top="0.75" bottom="0.75" header="0.30000000000000004" footer="0.30000000000000004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B2:G14"/>
  <sheetViews>
    <sheetView zoomScalePageLayoutView="0" workbookViewId="0" topLeftCell="A1">
      <selection activeCell="G6" sqref="G6"/>
    </sheetView>
  </sheetViews>
  <sheetFormatPr defaultColWidth="9.140625" defaultRowHeight="15"/>
  <cols>
    <col min="1" max="2" width="9.140625" style="0" customWidth="1"/>
    <col min="3" max="3" width="96.7109375" style="0" bestFit="1" customWidth="1"/>
    <col min="4" max="4" width="9.140625" style="0" customWidth="1"/>
    <col min="5" max="5" width="10.421875" style="0" customWidth="1"/>
    <col min="6" max="6" width="17.421875" style="0" hidden="1" customWidth="1"/>
    <col min="7" max="7" width="21.421875" style="0" customWidth="1"/>
  </cols>
  <sheetData>
    <row r="1" ht="15.75" thickBot="1"/>
    <row r="2" spans="2:7" ht="26.25" thickBot="1">
      <c r="B2" s="26" t="s">
        <v>0</v>
      </c>
      <c r="C2" s="27" t="s">
        <v>75</v>
      </c>
      <c r="D2" s="27" t="s">
        <v>76</v>
      </c>
      <c r="E2" s="27" t="s">
        <v>77</v>
      </c>
      <c r="F2" s="28" t="s">
        <v>711</v>
      </c>
      <c r="G2" s="54" t="s">
        <v>78</v>
      </c>
    </row>
    <row r="3" spans="2:7" ht="15">
      <c r="B3" s="32">
        <v>1</v>
      </c>
      <c r="C3" s="33" t="s">
        <v>199</v>
      </c>
      <c r="D3" s="33" t="s">
        <v>200</v>
      </c>
      <c r="E3" s="33" t="s">
        <v>80</v>
      </c>
      <c r="F3" s="78">
        <v>80404.69</v>
      </c>
      <c r="G3" s="79">
        <f>F3*1.2</f>
        <v>96485.628</v>
      </c>
    </row>
    <row r="4" spans="2:7" ht="15">
      <c r="B4" s="34">
        <v>2</v>
      </c>
      <c r="C4" s="1" t="s">
        <v>201</v>
      </c>
      <c r="D4" s="1">
        <v>774</v>
      </c>
      <c r="E4" s="1" t="s">
        <v>80</v>
      </c>
      <c r="F4" s="70">
        <v>52771.32</v>
      </c>
      <c r="G4" s="80">
        <f aca="true" t="shared" si="0" ref="G4:G14">F4*1.2</f>
        <v>63325.583999999995</v>
      </c>
    </row>
    <row r="5" spans="2:7" ht="15">
      <c r="B5" s="34">
        <v>3</v>
      </c>
      <c r="C5" s="1" t="s">
        <v>202</v>
      </c>
      <c r="D5" s="1" t="s">
        <v>203</v>
      </c>
      <c r="E5" s="1" t="s">
        <v>80</v>
      </c>
      <c r="F5" s="70">
        <v>94045.62</v>
      </c>
      <c r="G5" s="80">
        <f t="shared" si="0"/>
        <v>112854.74399999999</v>
      </c>
    </row>
    <row r="6" spans="2:7" ht="15">
      <c r="B6" s="34">
        <v>4</v>
      </c>
      <c r="C6" s="1" t="s">
        <v>204</v>
      </c>
      <c r="D6" s="1">
        <v>514</v>
      </c>
      <c r="E6" s="1" t="s">
        <v>80</v>
      </c>
      <c r="F6" s="70">
        <v>71641.32</v>
      </c>
      <c r="G6" s="80">
        <f t="shared" si="0"/>
        <v>85969.584</v>
      </c>
    </row>
    <row r="7" spans="2:7" ht="15">
      <c r="B7" s="34">
        <v>5</v>
      </c>
      <c r="C7" s="1" t="s">
        <v>205</v>
      </c>
      <c r="D7" s="1">
        <v>290</v>
      </c>
      <c r="E7" s="1" t="s">
        <v>80</v>
      </c>
      <c r="F7" s="70">
        <v>55955.5</v>
      </c>
      <c r="G7" s="80">
        <f t="shared" si="0"/>
        <v>67146.59999999999</v>
      </c>
    </row>
    <row r="8" spans="2:7" ht="15">
      <c r="B8" s="34">
        <v>6</v>
      </c>
      <c r="C8" s="1" t="s">
        <v>206</v>
      </c>
      <c r="D8" s="1">
        <v>402</v>
      </c>
      <c r="E8" s="1" t="s">
        <v>80</v>
      </c>
      <c r="F8" s="70">
        <v>71945.94</v>
      </c>
      <c r="G8" s="80">
        <f t="shared" si="0"/>
        <v>86335.128</v>
      </c>
    </row>
    <row r="9" spans="2:7" ht="15">
      <c r="B9" s="34">
        <v>7</v>
      </c>
      <c r="C9" s="1" t="s">
        <v>207</v>
      </c>
      <c r="D9" s="1">
        <v>138</v>
      </c>
      <c r="E9" s="1" t="s">
        <v>80</v>
      </c>
      <c r="F9" s="70">
        <v>76529.28</v>
      </c>
      <c r="G9" s="80">
        <f t="shared" si="0"/>
        <v>91835.136</v>
      </c>
    </row>
    <row r="10" spans="2:7" ht="15">
      <c r="B10" s="34">
        <v>8</v>
      </c>
      <c r="C10" s="1" t="s">
        <v>208</v>
      </c>
      <c r="D10" s="1" t="s">
        <v>209</v>
      </c>
      <c r="E10" s="1" t="s">
        <v>80</v>
      </c>
      <c r="F10" s="70">
        <v>96476.8</v>
      </c>
      <c r="G10" s="80">
        <f t="shared" si="0"/>
        <v>115772.16</v>
      </c>
    </row>
    <row r="11" spans="2:7" ht="15">
      <c r="B11" s="34">
        <v>9</v>
      </c>
      <c r="C11" s="1" t="s">
        <v>210</v>
      </c>
      <c r="D11" s="1">
        <v>233</v>
      </c>
      <c r="E11" s="1" t="s">
        <v>80</v>
      </c>
      <c r="F11" s="70">
        <v>63264.16</v>
      </c>
      <c r="G11" s="80">
        <f t="shared" si="0"/>
        <v>75916.992</v>
      </c>
    </row>
    <row r="12" spans="2:7" ht="15">
      <c r="B12" s="34">
        <v>10</v>
      </c>
      <c r="C12" s="1" t="s">
        <v>211</v>
      </c>
      <c r="D12" s="1">
        <v>533</v>
      </c>
      <c r="E12" s="1" t="s">
        <v>80</v>
      </c>
      <c r="F12" s="70">
        <v>83126.68</v>
      </c>
      <c r="G12" s="80">
        <f t="shared" si="0"/>
        <v>99752.01599999999</v>
      </c>
    </row>
    <row r="13" spans="2:7" ht="15">
      <c r="B13" s="34">
        <v>11</v>
      </c>
      <c r="C13" s="1" t="s">
        <v>212</v>
      </c>
      <c r="D13" s="1">
        <v>233</v>
      </c>
      <c r="E13" s="1" t="s">
        <v>80</v>
      </c>
      <c r="F13" s="70">
        <v>67316.03</v>
      </c>
      <c r="G13" s="80">
        <f t="shared" si="0"/>
        <v>80779.23599999999</v>
      </c>
    </row>
    <row r="14" spans="2:7" ht="15.75" thickBot="1">
      <c r="B14" s="35">
        <v>12</v>
      </c>
      <c r="C14" s="36" t="s">
        <v>213</v>
      </c>
      <c r="D14" s="36" t="s">
        <v>214</v>
      </c>
      <c r="E14" s="36" t="s">
        <v>80</v>
      </c>
      <c r="F14" s="71">
        <v>84604.26</v>
      </c>
      <c r="G14" s="81">
        <f t="shared" si="0"/>
        <v>101525.112</v>
      </c>
    </row>
  </sheetData>
  <sheetProtection/>
  <printOptions/>
  <pageMargins left="0.7000000000000001" right="0.7000000000000001" top="0.75" bottom="0.75" header="0.30000000000000004" footer="0.30000000000000004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B2:G7"/>
  <sheetViews>
    <sheetView zoomScalePageLayoutView="0" workbookViewId="0" topLeftCell="A1">
      <selection activeCell="G18" sqref="G18"/>
    </sheetView>
  </sheetViews>
  <sheetFormatPr defaultColWidth="9.140625" defaultRowHeight="15"/>
  <cols>
    <col min="1" max="2" width="9.140625" style="0" customWidth="1"/>
    <col min="3" max="3" width="127.140625" style="0" bestFit="1" customWidth="1"/>
    <col min="4" max="5" width="9.140625" style="0" customWidth="1"/>
    <col min="6" max="6" width="11.57421875" style="0" hidden="1" customWidth="1"/>
    <col min="7" max="7" width="12.8515625" style="0" customWidth="1"/>
  </cols>
  <sheetData>
    <row r="1" ht="15.75" thickBot="1"/>
    <row r="2" spans="2:7" ht="26.25" thickBot="1">
      <c r="B2" s="26" t="s">
        <v>0</v>
      </c>
      <c r="C2" s="27" t="s">
        <v>75</v>
      </c>
      <c r="D2" s="27" t="s">
        <v>76</v>
      </c>
      <c r="E2" s="27" t="s">
        <v>77</v>
      </c>
      <c r="F2" s="28" t="s">
        <v>711</v>
      </c>
      <c r="G2" s="54" t="s">
        <v>78</v>
      </c>
    </row>
    <row r="3" spans="2:7" ht="15">
      <c r="B3" s="40">
        <v>1</v>
      </c>
      <c r="C3" s="41" t="s">
        <v>215</v>
      </c>
      <c r="D3" s="41">
        <v>2</v>
      </c>
      <c r="E3" s="41" t="s">
        <v>80</v>
      </c>
      <c r="F3" s="75">
        <v>51734.4</v>
      </c>
      <c r="G3" s="79">
        <f>F3*1.2</f>
        <v>62081.28</v>
      </c>
    </row>
    <row r="4" spans="2:7" ht="15">
      <c r="B4" s="50">
        <v>2</v>
      </c>
      <c r="C4" s="25" t="s">
        <v>216</v>
      </c>
      <c r="D4" s="25">
        <v>2</v>
      </c>
      <c r="E4" s="25" t="s">
        <v>80</v>
      </c>
      <c r="F4" s="77">
        <v>69124.88</v>
      </c>
      <c r="G4" s="80">
        <f>F4*1.2</f>
        <v>82949.856</v>
      </c>
    </row>
    <row r="5" spans="2:7" ht="15">
      <c r="B5" s="50">
        <v>3</v>
      </c>
      <c r="C5" s="25" t="s">
        <v>217</v>
      </c>
      <c r="D5" s="25">
        <v>24</v>
      </c>
      <c r="E5" s="25" t="s">
        <v>80</v>
      </c>
      <c r="F5" s="77">
        <v>58746</v>
      </c>
      <c r="G5" s="80">
        <f>F5*1.2</f>
        <v>70495.2</v>
      </c>
    </row>
    <row r="6" spans="2:7" ht="15">
      <c r="B6" s="50">
        <v>4</v>
      </c>
      <c r="C6" s="25" t="s">
        <v>218</v>
      </c>
      <c r="D6" s="25">
        <v>53</v>
      </c>
      <c r="E6" s="25" t="s">
        <v>80</v>
      </c>
      <c r="F6" s="82">
        <v>56222.4</v>
      </c>
      <c r="G6" s="80">
        <f>F6*1.2</f>
        <v>67466.88</v>
      </c>
    </row>
    <row r="7" spans="2:7" ht="15.75" thickBot="1">
      <c r="B7" s="42">
        <v>5</v>
      </c>
      <c r="C7" s="43" t="s">
        <v>219</v>
      </c>
      <c r="D7" s="43">
        <v>430</v>
      </c>
      <c r="E7" s="43" t="s">
        <v>80</v>
      </c>
      <c r="F7" s="76">
        <v>84168.2</v>
      </c>
      <c r="G7" s="81">
        <f>F7*1.2</f>
        <v>101001.84</v>
      </c>
    </row>
  </sheetData>
  <sheetProtection/>
  <printOptions/>
  <pageMargins left="0.7000000000000001" right="0.7000000000000001" top="0.75" bottom="0.75" header="0.30000000000000004" footer="0.30000000000000004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B2:G7"/>
  <sheetViews>
    <sheetView zoomScalePageLayoutView="0" workbookViewId="0" topLeftCell="A1">
      <selection activeCell="C3" sqref="C3"/>
    </sheetView>
  </sheetViews>
  <sheetFormatPr defaultColWidth="9.140625" defaultRowHeight="15"/>
  <cols>
    <col min="1" max="2" width="9.140625" style="0" customWidth="1"/>
    <col min="3" max="3" width="75.00390625" style="0" bestFit="1" customWidth="1"/>
    <col min="4" max="5" width="9.140625" style="0" customWidth="1"/>
    <col min="6" max="6" width="30.421875" style="0" hidden="1" customWidth="1"/>
    <col min="7" max="7" width="10.421875" style="0" customWidth="1"/>
  </cols>
  <sheetData>
    <row r="1" ht="15.75" thickBot="1"/>
    <row r="2" spans="2:7" ht="26.25" thickBot="1">
      <c r="B2" s="26" t="s">
        <v>0</v>
      </c>
      <c r="C2" s="27" t="s">
        <v>75</v>
      </c>
      <c r="D2" s="27" t="s">
        <v>76</v>
      </c>
      <c r="E2" s="27" t="s">
        <v>77</v>
      </c>
      <c r="F2" s="28" t="s">
        <v>711</v>
      </c>
      <c r="G2" s="54" t="s">
        <v>78</v>
      </c>
    </row>
    <row r="3" spans="2:7" ht="15">
      <c r="B3" s="40">
        <v>1</v>
      </c>
      <c r="C3" s="41" t="s">
        <v>220</v>
      </c>
      <c r="D3" s="41">
        <v>3</v>
      </c>
      <c r="E3" s="41" t="s">
        <v>80</v>
      </c>
      <c r="F3" s="91">
        <v>135912.51</v>
      </c>
      <c r="G3" s="93">
        <f>F3*1.2</f>
        <v>163095.01200000002</v>
      </c>
    </row>
    <row r="4" spans="2:7" ht="15">
      <c r="B4" s="50">
        <v>2</v>
      </c>
      <c r="C4" s="25" t="s">
        <v>221</v>
      </c>
      <c r="D4" s="25">
        <v>7</v>
      </c>
      <c r="E4" s="25" t="s">
        <v>80</v>
      </c>
      <c r="F4" s="91">
        <v>136647.42</v>
      </c>
      <c r="G4" s="94">
        <f>F4*1.2</f>
        <v>163976.904</v>
      </c>
    </row>
    <row r="5" spans="2:7" ht="15">
      <c r="B5" s="50">
        <v>3</v>
      </c>
      <c r="C5" s="25" t="s">
        <v>222</v>
      </c>
      <c r="D5" s="25">
        <v>12</v>
      </c>
      <c r="E5" s="25" t="s">
        <v>80</v>
      </c>
      <c r="F5" s="91">
        <v>114134.28</v>
      </c>
      <c r="G5" s="94">
        <f>F5*1.2</f>
        <v>136961.136</v>
      </c>
    </row>
    <row r="6" spans="2:7" ht="15">
      <c r="B6" s="50">
        <v>4</v>
      </c>
      <c r="C6" s="25" t="s">
        <v>223</v>
      </c>
      <c r="D6" s="25">
        <v>7</v>
      </c>
      <c r="E6" s="25" t="s">
        <v>80</v>
      </c>
      <c r="F6" s="91">
        <v>148287.93</v>
      </c>
      <c r="G6" s="94">
        <f>F6*1.2</f>
        <v>177945.51599999997</v>
      </c>
    </row>
    <row r="7" spans="2:7" ht="15.75" thickBot="1">
      <c r="B7" s="42">
        <v>5</v>
      </c>
      <c r="C7" s="43" t="s">
        <v>224</v>
      </c>
      <c r="D7" s="43">
        <v>1</v>
      </c>
      <c r="E7" s="43" t="s">
        <v>80</v>
      </c>
      <c r="F7" s="92">
        <v>146109.66</v>
      </c>
      <c r="G7" s="95">
        <f>F7*1.2</f>
        <v>175331.592</v>
      </c>
    </row>
  </sheetData>
  <sheetProtection/>
  <printOptions/>
  <pageMargins left="0.7000000000000001" right="0.7000000000000001" top="0.75" bottom="0.75" header="0.30000000000000004" footer="0.30000000000000004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B2:G13"/>
  <sheetViews>
    <sheetView zoomScalePageLayoutView="0" workbookViewId="0" topLeftCell="A1">
      <selection activeCell="C4" sqref="C4"/>
    </sheetView>
  </sheetViews>
  <sheetFormatPr defaultColWidth="9.140625" defaultRowHeight="15"/>
  <cols>
    <col min="1" max="2" width="9.140625" style="0" customWidth="1"/>
    <col min="3" max="3" width="108.140625" style="0" bestFit="1" customWidth="1"/>
    <col min="4" max="5" width="9.140625" style="0" customWidth="1"/>
    <col min="6" max="6" width="30.421875" style="0" hidden="1" customWidth="1"/>
    <col min="7" max="7" width="10.00390625" style="0" bestFit="1" customWidth="1"/>
  </cols>
  <sheetData>
    <row r="1" ht="15.75" thickBot="1"/>
    <row r="2" spans="2:7" ht="26.25" thickBot="1">
      <c r="B2" s="26" t="s">
        <v>0</v>
      </c>
      <c r="C2" s="27" t="s">
        <v>75</v>
      </c>
      <c r="D2" s="27" t="s">
        <v>76</v>
      </c>
      <c r="E2" s="27" t="s">
        <v>77</v>
      </c>
      <c r="F2" s="28" t="s">
        <v>711</v>
      </c>
      <c r="G2" s="54" t="s">
        <v>78</v>
      </c>
    </row>
    <row r="3" spans="2:7" ht="15">
      <c r="B3" s="40">
        <v>1</v>
      </c>
      <c r="C3" s="41" t="s">
        <v>225</v>
      </c>
      <c r="D3" s="41" t="s">
        <v>226</v>
      </c>
      <c r="E3" s="41" t="s">
        <v>80</v>
      </c>
      <c r="F3" s="96">
        <v>108102.75</v>
      </c>
      <c r="G3" s="93">
        <f>F3*1.2</f>
        <v>129723.29999999999</v>
      </c>
    </row>
    <row r="4" spans="2:7" ht="15">
      <c r="B4" s="50">
        <v>2</v>
      </c>
      <c r="C4" s="25" t="s">
        <v>227</v>
      </c>
      <c r="D4" s="25">
        <v>84</v>
      </c>
      <c r="E4" s="25" t="s">
        <v>80</v>
      </c>
      <c r="F4" s="96">
        <v>181829.76</v>
      </c>
      <c r="G4" s="94">
        <f aca="true" t="shared" si="0" ref="G4:G13">F4*1.2</f>
        <v>218195.712</v>
      </c>
    </row>
    <row r="5" spans="2:7" ht="15">
      <c r="B5" s="50">
        <v>3</v>
      </c>
      <c r="C5" s="25" t="s">
        <v>228</v>
      </c>
      <c r="D5" s="25">
        <v>9</v>
      </c>
      <c r="E5" s="25" t="s">
        <v>80</v>
      </c>
      <c r="F5" s="96">
        <v>137156.13</v>
      </c>
      <c r="G5" s="94">
        <f t="shared" si="0"/>
        <v>164587.356</v>
      </c>
    </row>
    <row r="6" spans="2:7" ht="15">
      <c r="B6" s="50">
        <v>4</v>
      </c>
      <c r="C6" s="25" t="s">
        <v>229</v>
      </c>
      <c r="D6" s="25">
        <v>1</v>
      </c>
      <c r="E6" s="25" t="s">
        <v>80</v>
      </c>
      <c r="F6" s="96">
        <v>100421.99</v>
      </c>
      <c r="G6" s="94">
        <f t="shared" si="0"/>
        <v>120506.388</v>
      </c>
    </row>
    <row r="7" spans="2:7" ht="15">
      <c r="B7" s="50">
        <v>5</v>
      </c>
      <c r="C7" s="25" t="s">
        <v>230</v>
      </c>
      <c r="D7" s="25">
        <v>1</v>
      </c>
      <c r="E7" s="25" t="s">
        <v>80</v>
      </c>
      <c r="F7" s="96">
        <v>106982.72</v>
      </c>
      <c r="G7" s="94">
        <f t="shared" si="0"/>
        <v>128379.264</v>
      </c>
    </row>
    <row r="8" spans="2:7" ht="15">
      <c r="B8" s="50">
        <v>6</v>
      </c>
      <c r="C8" s="25" t="s">
        <v>231</v>
      </c>
      <c r="D8" s="25">
        <v>12</v>
      </c>
      <c r="E8" s="25" t="s">
        <v>80</v>
      </c>
      <c r="F8" s="96">
        <v>106808.04</v>
      </c>
      <c r="G8" s="94">
        <f t="shared" si="0"/>
        <v>128169.64799999999</v>
      </c>
    </row>
    <row r="9" spans="2:7" ht="15">
      <c r="B9" s="50">
        <v>7</v>
      </c>
      <c r="C9" s="25" t="s">
        <v>232</v>
      </c>
      <c r="D9" s="25">
        <v>1</v>
      </c>
      <c r="E9" s="25" t="s">
        <v>80</v>
      </c>
      <c r="F9" s="96">
        <v>182439.68</v>
      </c>
      <c r="G9" s="94">
        <f t="shared" si="0"/>
        <v>218927.61599999998</v>
      </c>
    </row>
    <row r="10" spans="2:7" ht="15">
      <c r="B10" s="50">
        <v>8</v>
      </c>
      <c r="C10" s="25" t="s">
        <v>233</v>
      </c>
      <c r="D10" s="25">
        <v>13</v>
      </c>
      <c r="E10" s="25" t="s">
        <v>80</v>
      </c>
      <c r="F10" s="96">
        <v>101930.79</v>
      </c>
      <c r="G10" s="94">
        <f t="shared" si="0"/>
        <v>122316.94799999999</v>
      </c>
    </row>
    <row r="11" spans="2:7" ht="15">
      <c r="B11" s="50">
        <v>9</v>
      </c>
      <c r="C11" s="25" t="s">
        <v>234</v>
      </c>
      <c r="D11" s="25">
        <v>1</v>
      </c>
      <c r="E11" s="25" t="s">
        <v>80</v>
      </c>
      <c r="F11" s="96">
        <v>123944.93</v>
      </c>
      <c r="G11" s="94">
        <f t="shared" si="0"/>
        <v>148733.916</v>
      </c>
    </row>
    <row r="12" spans="2:7" ht="15">
      <c r="B12" s="50">
        <v>10</v>
      </c>
      <c r="C12" s="25" t="s">
        <v>235</v>
      </c>
      <c r="D12" s="25">
        <v>42</v>
      </c>
      <c r="E12" s="25" t="s">
        <v>80</v>
      </c>
      <c r="F12" s="96">
        <v>182501.76</v>
      </c>
      <c r="G12" s="94">
        <f t="shared" si="0"/>
        <v>219002.112</v>
      </c>
    </row>
    <row r="13" spans="2:7" ht="15.75" thickBot="1">
      <c r="B13" s="42">
        <v>11</v>
      </c>
      <c r="C13" s="43" t="s">
        <v>236</v>
      </c>
      <c r="D13" s="43">
        <v>4</v>
      </c>
      <c r="E13" s="43" t="s">
        <v>80</v>
      </c>
      <c r="F13" s="38">
        <v>100394.84</v>
      </c>
      <c r="G13" s="95">
        <f t="shared" si="0"/>
        <v>120473.80799999999</v>
      </c>
    </row>
  </sheetData>
  <sheetProtection/>
  <printOptions/>
  <pageMargins left="0.7000000000000001" right="0.7000000000000001" top="0.75" bottom="0.75" header="0.30000000000000004" footer="0.30000000000000004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B2:G7"/>
  <sheetViews>
    <sheetView zoomScalePageLayoutView="0" workbookViewId="0" topLeftCell="A1">
      <selection activeCell="J19" sqref="J19"/>
    </sheetView>
  </sheetViews>
  <sheetFormatPr defaultColWidth="9.140625" defaultRowHeight="15"/>
  <cols>
    <col min="1" max="2" width="9.140625" style="0" customWidth="1"/>
    <col min="3" max="3" width="71.28125" style="0" customWidth="1"/>
    <col min="4" max="5" width="9.140625" style="0" customWidth="1"/>
    <col min="6" max="6" width="28.7109375" style="0" hidden="1" customWidth="1"/>
    <col min="7" max="7" width="9.140625" style="0" customWidth="1"/>
  </cols>
  <sheetData>
    <row r="1" ht="15.75" thickBot="1"/>
    <row r="2" spans="2:7" ht="26.25" thickBot="1">
      <c r="B2" s="26" t="s">
        <v>0</v>
      </c>
      <c r="C2" s="27" t="s">
        <v>75</v>
      </c>
      <c r="D2" s="27" t="s">
        <v>76</v>
      </c>
      <c r="E2" s="27" t="s">
        <v>77</v>
      </c>
      <c r="F2" s="28" t="s">
        <v>711</v>
      </c>
      <c r="G2" s="54" t="s">
        <v>78</v>
      </c>
    </row>
    <row r="3" spans="2:7" ht="15">
      <c r="B3" s="40">
        <v>1</v>
      </c>
      <c r="C3" s="41" t="s">
        <v>237</v>
      </c>
      <c r="D3" s="41">
        <v>985.9</v>
      </c>
      <c r="E3" s="41" t="s">
        <v>135</v>
      </c>
      <c r="F3" s="41">
        <v>54224.5</v>
      </c>
      <c r="G3" s="93">
        <f>F3*1.2</f>
        <v>65069.399999999994</v>
      </c>
    </row>
    <row r="4" spans="2:7" ht="15">
      <c r="B4" s="50">
        <v>2</v>
      </c>
      <c r="C4" s="25" t="s">
        <v>238</v>
      </c>
      <c r="D4" s="25" t="s">
        <v>239</v>
      </c>
      <c r="E4" s="25" t="s">
        <v>135</v>
      </c>
      <c r="F4" s="82">
        <v>53622.17</v>
      </c>
      <c r="G4" s="94">
        <f>F4*1.2</f>
        <v>64346.60399999999</v>
      </c>
    </row>
    <row r="5" spans="2:7" ht="15">
      <c r="B5" s="50">
        <v>3</v>
      </c>
      <c r="C5" s="25" t="s">
        <v>240</v>
      </c>
      <c r="D5" s="25">
        <v>58.48</v>
      </c>
      <c r="E5" s="25" t="s">
        <v>135</v>
      </c>
      <c r="F5" s="82">
        <v>67125.1</v>
      </c>
      <c r="G5" s="94">
        <f>F5*1.2</f>
        <v>80550.12000000001</v>
      </c>
    </row>
    <row r="6" spans="2:7" ht="15">
      <c r="B6" s="50">
        <v>4</v>
      </c>
      <c r="C6" s="25" t="s">
        <v>241</v>
      </c>
      <c r="D6" s="25" t="s">
        <v>242</v>
      </c>
      <c r="E6" s="25" t="s">
        <v>135</v>
      </c>
      <c r="F6" s="82">
        <v>74811.88</v>
      </c>
      <c r="G6" s="94">
        <f>F6*1.2</f>
        <v>89774.25600000001</v>
      </c>
    </row>
    <row r="7" spans="2:7" ht="15.75" thickBot="1">
      <c r="B7" s="42">
        <v>5</v>
      </c>
      <c r="C7" s="43" t="s">
        <v>243</v>
      </c>
      <c r="D7" s="43">
        <v>1.359</v>
      </c>
      <c r="E7" s="43" t="s">
        <v>244</v>
      </c>
      <c r="F7" s="43">
        <v>54006.17</v>
      </c>
      <c r="G7" s="95">
        <f>F7*1.2</f>
        <v>64807.403999999995</v>
      </c>
    </row>
  </sheetData>
  <sheetProtection/>
  <printOptions/>
  <pageMargins left="0.7000000000000001" right="0.7000000000000001" top="0.75" bottom="0.75" header="0.30000000000000004" footer="0.30000000000000004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3:F4"/>
  <sheetViews>
    <sheetView zoomScalePageLayoutView="0" workbookViewId="0" topLeftCell="A1">
      <selection activeCell="B3" sqref="B3:F4"/>
    </sheetView>
  </sheetViews>
  <sheetFormatPr defaultColWidth="9.140625" defaultRowHeight="15"/>
  <cols>
    <col min="1" max="2" width="9.140625" style="0" customWidth="1"/>
    <col min="3" max="3" width="79.28125" style="0" customWidth="1"/>
    <col min="4" max="4" width="27.7109375" style="0" customWidth="1"/>
    <col min="5" max="5" width="14.421875" style="0" customWidth="1"/>
    <col min="6" max="6" width="19.8515625" style="0" customWidth="1"/>
    <col min="7" max="7" width="9.140625" style="0" customWidth="1"/>
  </cols>
  <sheetData>
    <row r="2" ht="15.75" thickBot="1"/>
    <row r="3" spans="2:6" ht="15.75" thickBot="1">
      <c r="B3" s="26" t="s">
        <v>0</v>
      </c>
      <c r="C3" s="27" t="s">
        <v>75</v>
      </c>
      <c r="D3" s="27" t="s">
        <v>76</v>
      </c>
      <c r="E3" s="27" t="s">
        <v>77</v>
      </c>
      <c r="F3" s="28" t="s">
        <v>78</v>
      </c>
    </row>
    <row r="4" spans="2:6" ht="15.75" thickBot="1">
      <c r="B4" s="29">
        <v>1</v>
      </c>
      <c r="C4" s="30" t="s">
        <v>89</v>
      </c>
      <c r="D4" s="30">
        <v>1</v>
      </c>
      <c r="E4" s="30" t="s">
        <v>80</v>
      </c>
      <c r="F4" s="58">
        <v>193152</v>
      </c>
    </row>
  </sheetData>
  <sheetProtection/>
  <printOptions/>
  <pageMargins left="0.7000000000000001" right="0.7000000000000001" top="0.75" bottom="0.75" header="0.30000000000000004" footer="0.30000000000000004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B2:G46"/>
  <sheetViews>
    <sheetView zoomScalePageLayoutView="0" workbookViewId="0" topLeftCell="A4">
      <selection activeCell="C26" sqref="C26"/>
    </sheetView>
  </sheetViews>
  <sheetFormatPr defaultColWidth="9.140625" defaultRowHeight="15"/>
  <cols>
    <col min="1" max="1" width="9.140625" style="0" customWidth="1"/>
    <col min="2" max="2" width="9.140625" style="25" customWidth="1"/>
    <col min="3" max="3" width="95.57421875" style="25" customWidth="1"/>
    <col min="4" max="5" width="9.140625" style="25" customWidth="1"/>
    <col min="6" max="6" width="29.28125" style="25" hidden="1" customWidth="1"/>
    <col min="7" max="7" width="17.140625" style="0" customWidth="1"/>
  </cols>
  <sheetData>
    <row r="1" ht="15.75" thickBot="1"/>
    <row r="2" spans="2:7" ht="15.75" thickBot="1">
      <c r="B2" s="26" t="s">
        <v>0</v>
      </c>
      <c r="C2" s="27" t="s">
        <v>75</v>
      </c>
      <c r="D2" s="27" t="s">
        <v>76</v>
      </c>
      <c r="E2" s="27" t="s">
        <v>77</v>
      </c>
      <c r="F2" s="28" t="s">
        <v>711</v>
      </c>
      <c r="G2" s="54" t="s">
        <v>78</v>
      </c>
    </row>
    <row r="3" spans="2:7" ht="15">
      <c r="B3" s="40">
        <v>1</v>
      </c>
      <c r="C3" s="41" t="s">
        <v>245</v>
      </c>
      <c r="D3" s="41">
        <v>62</v>
      </c>
      <c r="E3" s="41" t="s">
        <v>80</v>
      </c>
      <c r="F3" s="77">
        <v>54130.96</v>
      </c>
      <c r="G3" s="79">
        <f>F3*1.2</f>
        <v>64957.151999999995</v>
      </c>
    </row>
    <row r="4" spans="2:7" ht="15">
      <c r="B4" s="50">
        <v>2</v>
      </c>
      <c r="C4" s="25" t="s">
        <v>246</v>
      </c>
      <c r="D4" s="25">
        <v>48</v>
      </c>
      <c r="E4" s="25" t="s">
        <v>80</v>
      </c>
      <c r="F4" s="77">
        <v>91655.52</v>
      </c>
      <c r="G4" s="80">
        <f aca="true" t="shared" si="0" ref="G4:G46">F4*1.2</f>
        <v>109986.624</v>
      </c>
    </row>
    <row r="5" spans="2:7" ht="15">
      <c r="B5" s="50">
        <v>3</v>
      </c>
      <c r="C5" s="25" t="s">
        <v>247</v>
      </c>
      <c r="D5" s="25">
        <v>49</v>
      </c>
      <c r="E5" s="25" t="s">
        <v>80</v>
      </c>
      <c r="F5" s="77">
        <v>50071.14</v>
      </c>
      <c r="G5" s="80">
        <f t="shared" si="0"/>
        <v>60085.367999999995</v>
      </c>
    </row>
    <row r="6" spans="2:7" ht="15">
      <c r="B6" s="50">
        <v>4</v>
      </c>
      <c r="C6" s="25" t="s">
        <v>248</v>
      </c>
      <c r="D6" s="25">
        <v>23</v>
      </c>
      <c r="E6" s="25" t="s">
        <v>80</v>
      </c>
      <c r="F6" s="77">
        <v>59416.13</v>
      </c>
      <c r="G6" s="80">
        <f t="shared" si="0"/>
        <v>71299.356</v>
      </c>
    </row>
    <row r="7" spans="2:7" ht="15">
      <c r="B7" s="50">
        <v>5</v>
      </c>
      <c r="C7" s="25" t="s">
        <v>249</v>
      </c>
      <c r="D7" s="25">
        <v>5</v>
      </c>
      <c r="E7" s="25" t="s">
        <v>80</v>
      </c>
      <c r="F7" s="77">
        <v>74375.55</v>
      </c>
      <c r="G7" s="80">
        <f t="shared" si="0"/>
        <v>89250.66</v>
      </c>
    </row>
    <row r="8" spans="2:7" ht="15">
      <c r="B8" s="50">
        <v>6</v>
      </c>
      <c r="C8" s="25" t="s">
        <v>250</v>
      </c>
      <c r="D8" s="25">
        <v>2</v>
      </c>
      <c r="E8" s="25" t="s">
        <v>80</v>
      </c>
      <c r="F8" s="77">
        <v>51550</v>
      </c>
      <c r="G8" s="80">
        <f t="shared" si="0"/>
        <v>61860</v>
      </c>
    </row>
    <row r="9" spans="2:7" ht="15">
      <c r="B9" s="50">
        <v>7</v>
      </c>
      <c r="C9" s="25" t="s">
        <v>251</v>
      </c>
      <c r="D9" s="25">
        <v>12</v>
      </c>
      <c r="E9" s="25" t="s">
        <v>80</v>
      </c>
      <c r="F9" s="77">
        <v>78382.32</v>
      </c>
      <c r="G9" s="80">
        <f t="shared" si="0"/>
        <v>94058.784</v>
      </c>
    </row>
    <row r="10" spans="2:7" ht="15">
      <c r="B10" s="50">
        <v>8</v>
      </c>
      <c r="C10" s="25" t="s">
        <v>252</v>
      </c>
      <c r="D10" s="25">
        <v>10</v>
      </c>
      <c r="E10" s="25" t="s">
        <v>80</v>
      </c>
      <c r="F10" s="77">
        <v>54032.4</v>
      </c>
      <c r="G10" s="80">
        <f t="shared" si="0"/>
        <v>64838.88</v>
      </c>
    </row>
    <row r="11" spans="2:7" ht="15">
      <c r="B11" s="50">
        <v>9</v>
      </c>
      <c r="C11" s="25" t="s">
        <v>253</v>
      </c>
      <c r="D11" s="25">
        <v>106</v>
      </c>
      <c r="E11" s="25" t="s">
        <v>80</v>
      </c>
      <c r="F11" s="77">
        <v>86475.86</v>
      </c>
      <c r="G11" s="80">
        <f t="shared" si="0"/>
        <v>103771.03199999999</v>
      </c>
    </row>
    <row r="12" spans="2:7" ht="15">
      <c r="B12" s="50">
        <v>10</v>
      </c>
      <c r="C12" s="25" t="s">
        <v>254</v>
      </c>
      <c r="D12" s="25">
        <v>35</v>
      </c>
      <c r="E12" s="25" t="s">
        <v>80</v>
      </c>
      <c r="F12" s="77">
        <v>81320.75</v>
      </c>
      <c r="G12" s="80">
        <f t="shared" si="0"/>
        <v>97584.9</v>
      </c>
    </row>
    <row r="13" spans="2:7" ht="15">
      <c r="B13" s="50">
        <v>11</v>
      </c>
      <c r="C13" s="25" t="s">
        <v>255</v>
      </c>
      <c r="D13" s="25">
        <v>14</v>
      </c>
      <c r="E13" s="25" t="s">
        <v>80</v>
      </c>
      <c r="F13" s="77">
        <v>61521.32</v>
      </c>
      <c r="G13" s="80">
        <f t="shared" si="0"/>
        <v>73825.584</v>
      </c>
    </row>
    <row r="14" spans="2:7" ht="15">
      <c r="B14" s="50">
        <v>12</v>
      </c>
      <c r="C14" s="25" t="s">
        <v>256</v>
      </c>
      <c r="D14" s="25">
        <v>16</v>
      </c>
      <c r="E14" s="25" t="s">
        <v>80</v>
      </c>
      <c r="F14" s="77">
        <v>51120.96</v>
      </c>
      <c r="G14" s="80">
        <f t="shared" si="0"/>
        <v>61345.151999999995</v>
      </c>
    </row>
    <row r="15" spans="2:7" ht="15">
      <c r="B15" s="50">
        <v>13</v>
      </c>
      <c r="C15" s="25" t="s">
        <v>257</v>
      </c>
      <c r="D15" s="25">
        <v>21</v>
      </c>
      <c r="E15" s="25" t="s">
        <v>80</v>
      </c>
      <c r="F15" s="77">
        <v>53950.68</v>
      </c>
      <c r="G15" s="80">
        <f t="shared" si="0"/>
        <v>64740.816</v>
      </c>
    </row>
    <row r="16" spans="2:7" ht="15">
      <c r="B16" s="50">
        <v>14</v>
      </c>
      <c r="C16" s="25" t="s">
        <v>258</v>
      </c>
      <c r="D16" s="25">
        <v>2</v>
      </c>
      <c r="E16" s="25" t="s">
        <v>80</v>
      </c>
      <c r="F16" s="77">
        <v>94904.76</v>
      </c>
      <c r="G16" s="80">
        <f t="shared" si="0"/>
        <v>113885.71199999998</v>
      </c>
    </row>
    <row r="17" spans="2:7" ht="15">
      <c r="B17" s="50">
        <v>15</v>
      </c>
      <c r="C17" s="25" t="s">
        <v>259</v>
      </c>
      <c r="D17" s="25">
        <v>25</v>
      </c>
      <c r="E17" s="25" t="s">
        <v>80</v>
      </c>
      <c r="F17" s="77">
        <v>67650</v>
      </c>
      <c r="G17" s="80">
        <f t="shared" si="0"/>
        <v>81180</v>
      </c>
    </row>
    <row r="18" spans="2:7" ht="15">
      <c r="B18" s="50">
        <v>16</v>
      </c>
      <c r="C18" s="25" t="s">
        <v>260</v>
      </c>
      <c r="D18" s="25">
        <v>18</v>
      </c>
      <c r="E18" s="25" t="s">
        <v>80</v>
      </c>
      <c r="F18" s="77">
        <v>54938.34</v>
      </c>
      <c r="G18" s="80">
        <f t="shared" si="0"/>
        <v>65926.00799999999</v>
      </c>
    </row>
    <row r="19" spans="2:7" ht="15">
      <c r="B19" s="50">
        <v>17</v>
      </c>
      <c r="C19" s="25" t="s">
        <v>261</v>
      </c>
      <c r="D19" s="25">
        <v>9</v>
      </c>
      <c r="E19" s="25" t="s">
        <v>80</v>
      </c>
      <c r="F19" s="77">
        <v>52273.08</v>
      </c>
      <c r="G19" s="80">
        <f t="shared" si="0"/>
        <v>62727.695999999996</v>
      </c>
    </row>
    <row r="20" spans="2:7" ht="15">
      <c r="B20" s="50">
        <v>18</v>
      </c>
      <c r="C20" s="25" t="s">
        <v>262</v>
      </c>
      <c r="D20" s="25">
        <v>4</v>
      </c>
      <c r="E20" s="25" t="s">
        <v>80</v>
      </c>
      <c r="F20" s="77">
        <v>67847.56</v>
      </c>
      <c r="G20" s="80">
        <f t="shared" si="0"/>
        <v>81417.072</v>
      </c>
    </row>
    <row r="21" spans="2:7" ht="15">
      <c r="B21" s="50">
        <v>19</v>
      </c>
      <c r="C21" s="25" t="s">
        <v>263</v>
      </c>
      <c r="D21" s="25">
        <v>6</v>
      </c>
      <c r="E21" s="25" t="s">
        <v>80</v>
      </c>
      <c r="F21" s="77">
        <v>77272.2</v>
      </c>
      <c r="G21" s="80">
        <f t="shared" si="0"/>
        <v>92726.64</v>
      </c>
    </row>
    <row r="22" spans="2:7" ht="15">
      <c r="B22" s="50">
        <v>20</v>
      </c>
      <c r="C22" s="25" t="s">
        <v>264</v>
      </c>
      <c r="D22" s="25">
        <v>11</v>
      </c>
      <c r="E22" s="25" t="s">
        <v>80</v>
      </c>
      <c r="F22" s="77">
        <v>98166.31</v>
      </c>
      <c r="G22" s="80">
        <f t="shared" si="0"/>
        <v>117799.572</v>
      </c>
    </row>
    <row r="23" spans="2:7" ht="15">
      <c r="B23" s="50">
        <v>21</v>
      </c>
      <c r="C23" s="25" t="s">
        <v>265</v>
      </c>
      <c r="D23" s="25">
        <v>4</v>
      </c>
      <c r="E23" s="25" t="s">
        <v>80</v>
      </c>
      <c r="F23" s="77">
        <v>69483.76</v>
      </c>
      <c r="G23" s="80">
        <f t="shared" si="0"/>
        <v>83380.51199999999</v>
      </c>
    </row>
    <row r="24" spans="2:7" ht="15">
      <c r="B24" s="50">
        <v>22</v>
      </c>
      <c r="C24" s="25" t="s">
        <v>266</v>
      </c>
      <c r="D24" s="25">
        <v>4</v>
      </c>
      <c r="E24" s="25" t="s">
        <v>80</v>
      </c>
      <c r="F24" s="77">
        <v>74261.96</v>
      </c>
      <c r="G24" s="80">
        <f t="shared" si="0"/>
        <v>89114.352</v>
      </c>
    </row>
    <row r="25" spans="2:7" ht="15">
      <c r="B25" s="50">
        <v>23</v>
      </c>
      <c r="C25" s="25" t="s">
        <v>267</v>
      </c>
      <c r="D25" s="25">
        <v>5</v>
      </c>
      <c r="E25" s="25" t="s">
        <v>80</v>
      </c>
      <c r="F25" s="77">
        <v>97169.75</v>
      </c>
      <c r="G25" s="80">
        <f t="shared" si="0"/>
        <v>116603.7</v>
      </c>
    </row>
    <row r="26" spans="2:7" ht="15">
      <c r="B26" s="50">
        <v>24</v>
      </c>
      <c r="C26" s="25" t="s">
        <v>268</v>
      </c>
      <c r="D26" s="25">
        <v>2</v>
      </c>
      <c r="E26" s="25" t="s">
        <v>80</v>
      </c>
      <c r="F26" s="77">
        <v>52108.36</v>
      </c>
      <c r="G26" s="80">
        <f t="shared" si="0"/>
        <v>62530.032</v>
      </c>
    </row>
    <row r="27" spans="2:7" ht="15">
      <c r="B27" s="50">
        <v>25</v>
      </c>
      <c r="C27" s="25" t="s">
        <v>269</v>
      </c>
      <c r="D27" s="25">
        <v>2</v>
      </c>
      <c r="E27" s="25" t="s">
        <v>80</v>
      </c>
      <c r="F27" s="77">
        <v>75748.4</v>
      </c>
      <c r="G27" s="80">
        <f t="shared" si="0"/>
        <v>90898.07999999999</v>
      </c>
    </row>
    <row r="28" spans="2:7" ht="15">
      <c r="B28" s="50">
        <v>26</v>
      </c>
      <c r="C28" s="25" t="s">
        <v>270</v>
      </c>
      <c r="D28" s="25">
        <v>3</v>
      </c>
      <c r="E28" s="25" t="s">
        <v>80</v>
      </c>
      <c r="F28" s="77">
        <v>79632.36</v>
      </c>
      <c r="G28" s="80">
        <f t="shared" si="0"/>
        <v>95558.832</v>
      </c>
    </row>
    <row r="29" spans="2:7" ht="15">
      <c r="B29" s="50">
        <v>27</v>
      </c>
      <c r="C29" s="25" t="s">
        <v>271</v>
      </c>
      <c r="D29" s="25">
        <v>14</v>
      </c>
      <c r="E29" s="25" t="s">
        <v>80</v>
      </c>
      <c r="F29" s="77">
        <v>60648</v>
      </c>
      <c r="G29" s="80">
        <f t="shared" si="0"/>
        <v>72777.59999999999</v>
      </c>
    </row>
    <row r="30" spans="2:7" ht="15">
      <c r="B30" s="50">
        <v>28</v>
      </c>
      <c r="C30" s="25" t="s">
        <v>272</v>
      </c>
      <c r="D30" s="25">
        <v>35</v>
      </c>
      <c r="E30" s="25" t="s">
        <v>80</v>
      </c>
      <c r="F30" s="77">
        <v>96618.2</v>
      </c>
      <c r="G30" s="80">
        <f t="shared" si="0"/>
        <v>115941.84</v>
      </c>
    </row>
    <row r="31" spans="2:7" ht="15">
      <c r="B31" s="50">
        <v>29</v>
      </c>
      <c r="C31" s="25" t="s">
        <v>273</v>
      </c>
      <c r="D31" s="25">
        <v>20</v>
      </c>
      <c r="E31" s="25" t="s">
        <v>80</v>
      </c>
      <c r="F31" s="77">
        <v>53996</v>
      </c>
      <c r="G31" s="80">
        <f t="shared" si="0"/>
        <v>64795.2</v>
      </c>
    </row>
    <row r="32" spans="2:7" ht="15">
      <c r="B32" s="50">
        <v>30</v>
      </c>
      <c r="C32" s="25" t="s">
        <v>274</v>
      </c>
      <c r="D32" s="25">
        <v>25</v>
      </c>
      <c r="E32" s="25" t="s">
        <v>80</v>
      </c>
      <c r="F32" s="77">
        <v>52047.5</v>
      </c>
      <c r="G32" s="80">
        <f t="shared" si="0"/>
        <v>62457</v>
      </c>
    </row>
    <row r="33" spans="2:7" ht="15">
      <c r="B33" s="50">
        <v>31</v>
      </c>
      <c r="C33" s="25" t="s">
        <v>275</v>
      </c>
      <c r="D33" s="25">
        <v>19</v>
      </c>
      <c r="E33" s="25" t="s">
        <v>80</v>
      </c>
      <c r="F33" s="77">
        <v>51910.66</v>
      </c>
      <c r="G33" s="80">
        <f t="shared" si="0"/>
        <v>62292.792</v>
      </c>
    </row>
    <row r="34" spans="2:7" ht="15">
      <c r="B34" s="50">
        <v>32</v>
      </c>
      <c r="C34" s="25" t="s">
        <v>276</v>
      </c>
      <c r="D34" s="25">
        <v>7</v>
      </c>
      <c r="E34" s="25" t="s">
        <v>80</v>
      </c>
      <c r="F34" s="77">
        <v>78957.27</v>
      </c>
      <c r="G34" s="80">
        <f t="shared" si="0"/>
        <v>94748.724</v>
      </c>
    </row>
    <row r="35" spans="2:7" ht="15">
      <c r="B35" s="50">
        <v>33</v>
      </c>
      <c r="C35" s="25" t="s">
        <v>277</v>
      </c>
      <c r="D35" s="25">
        <v>138</v>
      </c>
      <c r="E35" s="25" t="s">
        <v>80</v>
      </c>
      <c r="F35" s="77">
        <v>71379.12</v>
      </c>
      <c r="G35" s="80">
        <f t="shared" si="0"/>
        <v>85654.94399999999</v>
      </c>
    </row>
    <row r="36" spans="2:7" ht="15">
      <c r="B36" s="50">
        <v>34</v>
      </c>
      <c r="C36" s="25" t="s">
        <v>278</v>
      </c>
      <c r="D36" s="25">
        <v>18</v>
      </c>
      <c r="E36" s="25" t="s">
        <v>80</v>
      </c>
      <c r="F36" s="77">
        <v>87870.42</v>
      </c>
      <c r="G36" s="80">
        <f t="shared" si="0"/>
        <v>105444.504</v>
      </c>
    </row>
    <row r="37" spans="2:7" ht="15">
      <c r="B37" s="50">
        <v>35</v>
      </c>
      <c r="C37" s="25" t="s">
        <v>279</v>
      </c>
      <c r="D37" s="25">
        <v>57</v>
      </c>
      <c r="E37" s="25" t="s">
        <v>80</v>
      </c>
      <c r="F37" s="77">
        <v>58330.95</v>
      </c>
      <c r="G37" s="80">
        <f t="shared" si="0"/>
        <v>69997.14</v>
      </c>
    </row>
    <row r="38" spans="2:7" ht="15">
      <c r="B38" s="50">
        <v>36</v>
      </c>
      <c r="C38" s="25" t="s">
        <v>280</v>
      </c>
      <c r="D38" s="25">
        <v>15</v>
      </c>
      <c r="E38" s="25" t="s">
        <v>80</v>
      </c>
      <c r="F38" s="77">
        <v>53833.65</v>
      </c>
      <c r="G38" s="80">
        <f t="shared" si="0"/>
        <v>64600.38</v>
      </c>
    </row>
    <row r="39" spans="2:7" ht="15">
      <c r="B39" s="50">
        <v>37</v>
      </c>
      <c r="C39" s="25" t="s">
        <v>281</v>
      </c>
      <c r="D39" s="25">
        <v>73</v>
      </c>
      <c r="E39" s="25" t="s">
        <v>80</v>
      </c>
      <c r="F39" s="77">
        <v>61057.93</v>
      </c>
      <c r="G39" s="80">
        <f t="shared" si="0"/>
        <v>73269.516</v>
      </c>
    </row>
    <row r="40" spans="2:7" ht="15">
      <c r="B40" s="50">
        <v>38</v>
      </c>
      <c r="C40" s="25" t="s">
        <v>282</v>
      </c>
      <c r="D40" s="25">
        <v>2</v>
      </c>
      <c r="E40" s="25" t="s">
        <v>80</v>
      </c>
      <c r="F40" s="77">
        <v>53941.48</v>
      </c>
      <c r="G40" s="80">
        <f t="shared" si="0"/>
        <v>64729.776</v>
      </c>
    </row>
    <row r="41" spans="2:7" ht="15">
      <c r="B41" s="50">
        <v>39</v>
      </c>
      <c r="C41" s="25" t="s">
        <v>283</v>
      </c>
      <c r="D41" s="25">
        <v>62</v>
      </c>
      <c r="E41" s="25" t="s">
        <v>80</v>
      </c>
      <c r="F41" s="77">
        <v>88444.86</v>
      </c>
      <c r="G41" s="80">
        <f t="shared" si="0"/>
        <v>106133.832</v>
      </c>
    </row>
    <row r="42" spans="2:7" ht="15">
      <c r="B42" s="50">
        <v>40</v>
      </c>
      <c r="C42" s="25" t="s">
        <v>284</v>
      </c>
      <c r="D42" s="25">
        <v>42</v>
      </c>
      <c r="E42" s="25" t="s">
        <v>80</v>
      </c>
      <c r="F42" s="77">
        <v>85138.2</v>
      </c>
      <c r="G42" s="80">
        <f t="shared" si="0"/>
        <v>102165.84</v>
      </c>
    </row>
    <row r="43" spans="2:7" ht="15">
      <c r="B43" s="50">
        <v>41</v>
      </c>
      <c r="C43" s="25" t="s">
        <v>285</v>
      </c>
      <c r="D43" s="25">
        <v>19</v>
      </c>
      <c r="E43" s="25" t="s">
        <v>80</v>
      </c>
      <c r="F43" s="77">
        <v>50959.52</v>
      </c>
      <c r="G43" s="80">
        <f t="shared" si="0"/>
        <v>61151.42399999999</v>
      </c>
    </row>
    <row r="44" spans="2:7" ht="15">
      <c r="B44" s="50">
        <v>42</v>
      </c>
      <c r="C44" s="25" t="s">
        <v>286</v>
      </c>
      <c r="D44" s="25">
        <v>41</v>
      </c>
      <c r="E44" s="25" t="s">
        <v>80</v>
      </c>
      <c r="F44" s="77">
        <v>93783.81</v>
      </c>
      <c r="G44" s="80">
        <f t="shared" si="0"/>
        <v>112540.572</v>
      </c>
    </row>
    <row r="45" spans="2:7" ht="15">
      <c r="B45" s="50">
        <v>43</v>
      </c>
      <c r="C45" s="25" t="s">
        <v>287</v>
      </c>
      <c r="D45" s="25">
        <v>5</v>
      </c>
      <c r="E45" s="25" t="s">
        <v>80</v>
      </c>
      <c r="F45" s="77">
        <v>91537.95</v>
      </c>
      <c r="G45" s="80">
        <f t="shared" si="0"/>
        <v>109845.54</v>
      </c>
    </row>
    <row r="46" spans="2:7" ht="15.75" thickBot="1">
      <c r="B46" s="42">
        <v>44</v>
      </c>
      <c r="C46" s="43" t="s">
        <v>288</v>
      </c>
      <c r="D46" s="43">
        <v>12</v>
      </c>
      <c r="E46" s="43" t="s">
        <v>80</v>
      </c>
      <c r="F46" s="76">
        <v>74957.04</v>
      </c>
      <c r="G46" s="81">
        <f t="shared" si="0"/>
        <v>89948.44799999999</v>
      </c>
    </row>
  </sheetData>
  <sheetProtection/>
  <printOptions/>
  <pageMargins left="0.7000000000000001" right="0.7000000000000001" top="0.75" bottom="0.75" header="0.30000000000000004" footer="0.30000000000000004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B2:G9"/>
  <sheetViews>
    <sheetView zoomScalePageLayoutView="0" workbookViewId="0" topLeftCell="A1">
      <selection activeCell="C8" sqref="C8"/>
    </sheetView>
  </sheetViews>
  <sheetFormatPr defaultColWidth="9.140625" defaultRowHeight="15"/>
  <cols>
    <col min="1" max="2" width="9.140625" style="0" customWidth="1"/>
    <col min="3" max="3" width="86.140625" style="0" bestFit="1" customWidth="1"/>
    <col min="4" max="5" width="9.140625" style="0" customWidth="1"/>
    <col min="6" max="6" width="30.421875" style="0" hidden="1" customWidth="1"/>
    <col min="7" max="7" width="15.8515625" style="0" customWidth="1"/>
  </cols>
  <sheetData>
    <row r="1" ht="15.75" thickBot="1"/>
    <row r="2" spans="2:7" ht="26.25" thickBot="1">
      <c r="B2" s="26" t="s">
        <v>0</v>
      </c>
      <c r="C2" s="27" t="s">
        <v>75</v>
      </c>
      <c r="D2" s="27" t="s">
        <v>76</v>
      </c>
      <c r="E2" s="27" t="s">
        <v>77</v>
      </c>
      <c r="F2" s="28" t="s">
        <v>711</v>
      </c>
      <c r="G2" s="54" t="s">
        <v>78</v>
      </c>
    </row>
    <row r="3" spans="2:7" ht="15">
      <c r="B3" s="40">
        <v>1</v>
      </c>
      <c r="C3" s="41" t="s">
        <v>289</v>
      </c>
      <c r="D3" s="41">
        <v>803</v>
      </c>
      <c r="E3" s="41" t="s">
        <v>80</v>
      </c>
      <c r="F3" s="75">
        <v>165096.8</v>
      </c>
      <c r="G3" s="79">
        <f>F3*1.2</f>
        <v>198116.15999999997</v>
      </c>
    </row>
    <row r="4" spans="2:7" ht="15">
      <c r="B4" s="50">
        <v>2</v>
      </c>
      <c r="C4" s="25" t="s">
        <v>290</v>
      </c>
      <c r="D4" s="25" t="s">
        <v>291</v>
      </c>
      <c r="E4" s="25" t="s">
        <v>80</v>
      </c>
      <c r="F4" s="77">
        <v>124866.06</v>
      </c>
      <c r="G4" s="80">
        <f aca="true" t="shared" si="0" ref="G4:G9">F4*1.2</f>
        <v>149839.272</v>
      </c>
    </row>
    <row r="5" spans="2:7" ht="15">
      <c r="B5" s="50">
        <v>3</v>
      </c>
      <c r="C5" s="25" t="s">
        <v>292</v>
      </c>
      <c r="D5" s="25" t="s">
        <v>293</v>
      </c>
      <c r="E5" s="25" t="s">
        <v>80</v>
      </c>
      <c r="F5" s="77">
        <v>116928.56</v>
      </c>
      <c r="G5" s="80">
        <f t="shared" si="0"/>
        <v>140314.272</v>
      </c>
    </row>
    <row r="6" spans="2:7" ht="15">
      <c r="B6" s="50">
        <v>4</v>
      </c>
      <c r="C6" s="25" t="s">
        <v>294</v>
      </c>
      <c r="D6" s="25" t="s">
        <v>295</v>
      </c>
      <c r="E6" s="25" t="s">
        <v>80</v>
      </c>
      <c r="F6" s="77">
        <v>156277.14</v>
      </c>
      <c r="G6" s="80">
        <f t="shared" si="0"/>
        <v>187532.568</v>
      </c>
    </row>
    <row r="7" spans="2:7" ht="15">
      <c r="B7" s="50">
        <v>5</v>
      </c>
      <c r="C7" s="25" t="s">
        <v>296</v>
      </c>
      <c r="D7" s="25" t="s">
        <v>297</v>
      </c>
      <c r="E7" s="25" t="s">
        <v>80</v>
      </c>
      <c r="F7" s="77">
        <v>108321.9</v>
      </c>
      <c r="G7" s="80">
        <f t="shared" si="0"/>
        <v>129986.27999999998</v>
      </c>
    </row>
    <row r="8" spans="2:7" ht="15">
      <c r="B8" s="50">
        <v>6</v>
      </c>
      <c r="C8" s="25" t="s">
        <v>298</v>
      </c>
      <c r="D8" s="25">
        <v>293</v>
      </c>
      <c r="E8" s="25" t="s">
        <v>80</v>
      </c>
      <c r="F8" s="77">
        <v>101000.03</v>
      </c>
      <c r="G8" s="80">
        <f t="shared" si="0"/>
        <v>121200.036</v>
      </c>
    </row>
    <row r="9" spans="2:7" ht="15.75" thickBot="1">
      <c r="B9" s="42">
        <v>7</v>
      </c>
      <c r="C9" s="43" t="s">
        <v>299</v>
      </c>
      <c r="D9" s="43" t="s">
        <v>300</v>
      </c>
      <c r="E9" s="43" t="s">
        <v>80</v>
      </c>
      <c r="F9" s="76">
        <v>160755.9</v>
      </c>
      <c r="G9" s="81">
        <f t="shared" si="0"/>
        <v>192907.08</v>
      </c>
    </row>
  </sheetData>
  <sheetProtection/>
  <printOptions/>
  <pageMargins left="0.7000000000000001" right="0.7000000000000001" top="0.75" bottom="0.75" header="0.30000000000000004" footer="0.30000000000000004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B2:G4"/>
  <sheetViews>
    <sheetView zoomScalePageLayoutView="0" workbookViewId="0" topLeftCell="A1">
      <selection activeCell="C3" sqref="C3"/>
    </sheetView>
  </sheetViews>
  <sheetFormatPr defaultColWidth="9.140625" defaultRowHeight="15"/>
  <cols>
    <col min="1" max="2" width="9.140625" style="0" customWidth="1"/>
    <col min="3" max="3" width="55.421875" style="0" customWidth="1"/>
    <col min="4" max="5" width="9.140625" style="0" customWidth="1"/>
    <col min="6" max="6" width="29.28125" style="0" hidden="1" customWidth="1"/>
    <col min="7" max="7" width="19.421875" style="0" customWidth="1"/>
  </cols>
  <sheetData>
    <row r="1" ht="15.75" thickBot="1"/>
    <row r="2" spans="2:7" ht="15.75" thickBot="1">
      <c r="B2" s="26" t="s">
        <v>0</v>
      </c>
      <c r="C2" s="27" t="s">
        <v>75</v>
      </c>
      <c r="D2" s="27" t="s">
        <v>76</v>
      </c>
      <c r="E2" s="27" t="s">
        <v>77</v>
      </c>
      <c r="F2" s="28" t="s">
        <v>711</v>
      </c>
      <c r="G2" s="54" t="s">
        <v>78</v>
      </c>
    </row>
    <row r="3" spans="2:7" ht="15">
      <c r="B3" s="32">
        <v>1</v>
      </c>
      <c r="C3" s="33" t="s">
        <v>301</v>
      </c>
      <c r="D3" s="33">
        <v>5</v>
      </c>
      <c r="E3" s="33" t="s">
        <v>80</v>
      </c>
      <c r="F3" s="78">
        <v>50123.17</v>
      </c>
      <c r="G3" s="79">
        <f>F3*1.2</f>
        <v>60147.804</v>
      </c>
    </row>
    <row r="4" spans="2:7" ht="15.75" thickBot="1">
      <c r="B4" s="35">
        <v>2</v>
      </c>
      <c r="C4" s="36" t="s">
        <v>302</v>
      </c>
      <c r="D4" s="36">
        <v>2</v>
      </c>
      <c r="E4" s="36" t="s">
        <v>80</v>
      </c>
      <c r="F4" s="71">
        <v>95250.83</v>
      </c>
      <c r="G4" s="81">
        <f>F4*1.2</f>
        <v>114300.996</v>
      </c>
    </row>
  </sheetData>
  <sheetProtection/>
  <printOptions/>
  <pageMargins left="0.7000000000000001" right="0.7000000000000001" top="0.75" bottom="0.75" header="0.30000000000000004" footer="0.30000000000000004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B2:G4"/>
  <sheetViews>
    <sheetView zoomScalePageLayoutView="0" workbookViewId="0" topLeftCell="A1">
      <selection activeCell="C3" sqref="C3"/>
    </sheetView>
  </sheetViews>
  <sheetFormatPr defaultColWidth="9.140625" defaultRowHeight="15"/>
  <cols>
    <col min="1" max="2" width="9.140625" style="0" customWidth="1"/>
    <col min="3" max="3" width="55.140625" style="0" customWidth="1"/>
    <col min="4" max="4" width="11.8515625" style="0" customWidth="1"/>
    <col min="5" max="5" width="9.140625" style="0" customWidth="1"/>
    <col min="6" max="6" width="30.421875" style="0" hidden="1" customWidth="1"/>
    <col min="7" max="7" width="16.00390625" style="0" customWidth="1"/>
  </cols>
  <sheetData>
    <row r="1" ht="15.75" thickBot="1"/>
    <row r="2" spans="2:7" ht="15.75" thickBot="1">
      <c r="B2" s="26" t="s">
        <v>0</v>
      </c>
      <c r="C2" s="27" t="s">
        <v>75</v>
      </c>
      <c r="D2" s="27" t="s">
        <v>76</v>
      </c>
      <c r="E2" s="27" t="s">
        <v>77</v>
      </c>
      <c r="F2" s="28" t="s">
        <v>711</v>
      </c>
      <c r="G2" s="54" t="s">
        <v>78</v>
      </c>
    </row>
    <row r="3" spans="2:7" ht="15">
      <c r="B3" s="40">
        <v>1</v>
      </c>
      <c r="C3" s="41" t="s">
        <v>303</v>
      </c>
      <c r="D3" s="41">
        <v>24</v>
      </c>
      <c r="E3" s="41" t="s">
        <v>80</v>
      </c>
      <c r="F3" s="77">
        <v>101304</v>
      </c>
      <c r="G3" s="79">
        <f>F3*1.2</f>
        <v>121564.79999999999</v>
      </c>
    </row>
    <row r="4" spans="2:7" ht="15.75" thickBot="1">
      <c r="B4" s="42">
        <v>2</v>
      </c>
      <c r="C4" s="43" t="s">
        <v>304</v>
      </c>
      <c r="D4" s="43">
        <v>4</v>
      </c>
      <c r="E4" s="43" t="s">
        <v>80</v>
      </c>
      <c r="F4" s="76">
        <v>110288.88</v>
      </c>
      <c r="G4" s="81">
        <f>F4*1.2</f>
        <v>132346.656</v>
      </c>
    </row>
  </sheetData>
  <sheetProtection/>
  <printOptions/>
  <pageMargins left="0.7000000000000001" right="0.7000000000000001" top="0.75" bottom="0.75" header="0.30000000000000004" footer="0.30000000000000004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B2:G15"/>
  <sheetViews>
    <sheetView zoomScalePageLayoutView="0" workbookViewId="0" topLeftCell="A1">
      <selection activeCell="C8" sqref="C8"/>
    </sheetView>
  </sheetViews>
  <sheetFormatPr defaultColWidth="9.140625" defaultRowHeight="15"/>
  <cols>
    <col min="1" max="2" width="9.140625" style="0" customWidth="1"/>
    <col min="3" max="3" width="116.8515625" style="0" bestFit="1" customWidth="1"/>
    <col min="4" max="5" width="9.140625" style="0" customWidth="1"/>
    <col min="6" max="6" width="28.7109375" style="0" hidden="1" customWidth="1"/>
    <col min="7" max="7" width="17.7109375" style="0" customWidth="1"/>
  </cols>
  <sheetData>
    <row r="1" ht="15.75" thickBot="1"/>
    <row r="2" spans="2:7" ht="15.75" thickBot="1">
      <c r="B2" s="26" t="s">
        <v>0</v>
      </c>
      <c r="C2" s="27" t="s">
        <v>75</v>
      </c>
      <c r="D2" s="27" t="s">
        <v>76</v>
      </c>
      <c r="E2" s="27" t="s">
        <v>77</v>
      </c>
      <c r="F2" s="28" t="s">
        <v>711</v>
      </c>
      <c r="G2" s="54" t="s">
        <v>78</v>
      </c>
    </row>
    <row r="3" spans="2:7" ht="15">
      <c r="B3" s="40">
        <v>1</v>
      </c>
      <c r="C3" s="41" t="s">
        <v>305</v>
      </c>
      <c r="D3" s="41">
        <v>2</v>
      </c>
      <c r="E3" s="41" t="s">
        <v>80</v>
      </c>
      <c r="F3" s="75">
        <v>90600</v>
      </c>
      <c r="G3" s="79">
        <f>F3*1.2</f>
        <v>108720</v>
      </c>
    </row>
    <row r="4" spans="2:7" ht="15">
      <c r="B4" s="50">
        <v>2</v>
      </c>
      <c r="C4" s="25" t="s">
        <v>306</v>
      </c>
      <c r="D4" s="25">
        <v>12</v>
      </c>
      <c r="E4" s="25" t="s">
        <v>80</v>
      </c>
      <c r="F4" s="77">
        <v>90147.6</v>
      </c>
      <c r="G4" s="80">
        <f aca="true" t="shared" si="0" ref="G4:G15">F4*1.2</f>
        <v>108177.12000000001</v>
      </c>
    </row>
    <row r="5" spans="2:7" ht="15">
      <c r="B5" s="50">
        <v>3</v>
      </c>
      <c r="C5" s="25" t="s">
        <v>307</v>
      </c>
      <c r="D5" s="25">
        <v>6</v>
      </c>
      <c r="E5" s="25" t="s">
        <v>80</v>
      </c>
      <c r="F5" s="77">
        <v>67823.52</v>
      </c>
      <c r="G5" s="80">
        <f t="shared" si="0"/>
        <v>81388.224</v>
      </c>
    </row>
    <row r="6" spans="2:7" ht="15">
      <c r="B6" s="50">
        <v>4</v>
      </c>
      <c r="C6" s="25" t="s">
        <v>308</v>
      </c>
      <c r="D6" s="25">
        <v>6</v>
      </c>
      <c r="E6" s="25" t="s">
        <v>80</v>
      </c>
      <c r="F6" s="77">
        <v>99187.8</v>
      </c>
      <c r="G6" s="80">
        <f t="shared" si="0"/>
        <v>119025.36</v>
      </c>
    </row>
    <row r="7" spans="2:7" ht="15">
      <c r="B7" s="50">
        <v>5</v>
      </c>
      <c r="C7" s="25" t="s">
        <v>309</v>
      </c>
      <c r="D7" s="25">
        <v>5</v>
      </c>
      <c r="E7" s="25" t="s">
        <v>80</v>
      </c>
      <c r="F7" s="77">
        <v>60205.75</v>
      </c>
      <c r="G7" s="80">
        <f t="shared" si="0"/>
        <v>72246.9</v>
      </c>
    </row>
    <row r="8" spans="2:7" ht="15">
      <c r="B8" s="50">
        <v>6</v>
      </c>
      <c r="C8" s="25" t="s">
        <v>310</v>
      </c>
      <c r="D8" s="25">
        <v>6</v>
      </c>
      <c r="E8" s="25" t="s">
        <v>80</v>
      </c>
      <c r="F8" s="77">
        <v>97839.36</v>
      </c>
      <c r="G8" s="80">
        <f t="shared" si="0"/>
        <v>117407.232</v>
      </c>
    </row>
    <row r="9" spans="2:7" ht="15">
      <c r="B9" s="50">
        <v>7</v>
      </c>
      <c r="C9" s="25" t="s">
        <v>311</v>
      </c>
      <c r="D9" s="25">
        <v>6</v>
      </c>
      <c r="E9" s="25" t="s">
        <v>80</v>
      </c>
      <c r="F9" s="77">
        <v>59394.6</v>
      </c>
      <c r="G9" s="80">
        <f t="shared" si="0"/>
        <v>71273.51999999999</v>
      </c>
    </row>
    <row r="10" spans="2:7" ht="15">
      <c r="B10" s="50">
        <v>8</v>
      </c>
      <c r="C10" s="25" t="s">
        <v>312</v>
      </c>
      <c r="D10" s="25">
        <v>3</v>
      </c>
      <c r="E10" s="25" t="s">
        <v>80</v>
      </c>
      <c r="F10" s="77">
        <v>58901.01</v>
      </c>
      <c r="G10" s="80">
        <f t="shared" si="0"/>
        <v>70681.212</v>
      </c>
    </row>
    <row r="11" spans="2:7" ht="15">
      <c r="B11" s="50">
        <v>9</v>
      </c>
      <c r="C11" s="25" t="s">
        <v>313</v>
      </c>
      <c r="D11" s="25">
        <v>3</v>
      </c>
      <c r="E11" s="25" t="s">
        <v>80</v>
      </c>
      <c r="F11" s="77">
        <v>71199.99</v>
      </c>
      <c r="G11" s="80">
        <f t="shared" si="0"/>
        <v>85439.988</v>
      </c>
    </row>
    <row r="12" spans="2:7" ht="15">
      <c r="B12" s="50">
        <v>10</v>
      </c>
      <c r="C12" s="25" t="s">
        <v>314</v>
      </c>
      <c r="D12" s="25">
        <v>9</v>
      </c>
      <c r="E12" s="25" t="s">
        <v>80</v>
      </c>
      <c r="F12" s="77">
        <v>82638</v>
      </c>
      <c r="G12" s="80">
        <f t="shared" si="0"/>
        <v>99165.59999999999</v>
      </c>
    </row>
    <row r="13" spans="2:7" ht="15">
      <c r="B13" s="50">
        <v>11</v>
      </c>
      <c r="C13" s="25" t="s">
        <v>315</v>
      </c>
      <c r="D13" s="25">
        <v>185</v>
      </c>
      <c r="E13" s="25" t="s">
        <v>80</v>
      </c>
      <c r="F13" s="77">
        <v>96351.7</v>
      </c>
      <c r="G13" s="80">
        <f t="shared" si="0"/>
        <v>115622.04</v>
      </c>
    </row>
    <row r="14" spans="2:7" ht="15">
      <c r="B14" s="50">
        <v>12</v>
      </c>
      <c r="C14" s="25" t="s">
        <v>316</v>
      </c>
      <c r="D14" s="25">
        <v>3</v>
      </c>
      <c r="E14" s="25" t="s">
        <v>80</v>
      </c>
      <c r="F14" s="77">
        <v>77733.48</v>
      </c>
      <c r="G14" s="80">
        <f t="shared" si="0"/>
        <v>93280.17599999999</v>
      </c>
    </row>
    <row r="15" spans="2:7" ht="15.75" thickBot="1">
      <c r="B15" s="42">
        <v>13</v>
      </c>
      <c r="C15" s="43" t="s">
        <v>317</v>
      </c>
      <c r="D15" s="43">
        <v>3</v>
      </c>
      <c r="E15" s="43" t="s">
        <v>80</v>
      </c>
      <c r="F15" s="76">
        <v>73764.24</v>
      </c>
      <c r="G15" s="81">
        <f t="shared" si="0"/>
        <v>88517.088</v>
      </c>
    </row>
  </sheetData>
  <sheetProtection/>
  <printOptions/>
  <pageMargins left="0.7000000000000001" right="0.7000000000000001" top="0.75" bottom="0.75" header="0.30000000000000004" footer="0.30000000000000004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B2:G21"/>
  <sheetViews>
    <sheetView zoomScalePageLayoutView="0" workbookViewId="0" topLeftCell="A1">
      <selection activeCell="C11" sqref="C11"/>
    </sheetView>
  </sheetViews>
  <sheetFormatPr defaultColWidth="9.140625" defaultRowHeight="15"/>
  <cols>
    <col min="1" max="2" width="9.140625" style="0" customWidth="1"/>
    <col min="3" max="3" width="101.140625" style="0" bestFit="1" customWidth="1"/>
    <col min="4" max="5" width="9.140625" style="0" customWidth="1"/>
    <col min="6" max="6" width="29.57421875" style="0" hidden="1" customWidth="1"/>
    <col min="7" max="7" width="19.00390625" style="0" customWidth="1"/>
  </cols>
  <sheetData>
    <row r="1" ht="15.75" thickBot="1"/>
    <row r="2" spans="2:7" ht="15.75" thickBot="1">
      <c r="B2" s="26" t="s">
        <v>0</v>
      </c>
      <c r="C2" s="27" t="s">
        <v>75</v>
      </c>
      <c r="D2" s="27" t="s">
        <v>76</v>
      </c>
      <c r="E2" s="27" t="s">
        <v>77</v>
      </c>
      <c r="F2" s="28" t="s">
        <v>711</v>
      </c>
      <c r="G2" s="54" t="s">
        <v>78</v>
      </c>
    </row>
    <row r="3" spans="2:7" ht="15">
      <c r="B3" s="40">
        <v>1</v>
      </c>
      <c r="C3" s="41" t="s">
        <v>318</v>
      </c>
      <c r="D3" s="41">
        <v>3</v>
      </c>
      <c r="E3" s="41" t="s">
        <v>80</v>
      </c>
      <c r="F3" s="75">
        <v>174000</v>
      </c>
      <c r="G3" s="79">
        <f>F3*1.2</f>
        <v>208800</v>
      </c>
    </row>
    <row r="4" spans="2:7" ht="15">
      <c r="B4" s="50">
        <v>2</v>
      </c>
      <c r="C4" s="25" t="s">
        <v>319</v>
      </c>
      <c r="D4" s="25">
        <v>20</v>
      </c>
      <c r="E4" s="25" t="s">
        <v>80</v>
      </c>
      <c r="F4" s="77">
        <v>109776.6</v>
      </c>
      <c r="G4" s="80">
        <f aca="true" t="shared" si="0" ref="G4:G21">F4*1.2</f>
        <v>131731.92</v>
      </c>
    </row>
    <row r="5" spans="2:7" ht="15">
      <c r="B5" s="50">
        <v>3</v>
      </c>
      <c r="C5" s="25" t="s">
        <v>320</v>
      </c>
      <c r="D5" s="25">
        <v>20</v>
      </c>
      <c r="E5" s="25" t="s">
        <v>80</v>
      </c>
      <c r="F5" s="77">
        <v>145861.6</v>
      </c>
      <c r="G5" s="80">
        <f t="shared" si="0"/>
        <v>175033.92</v>
      </c>
    </row>
    <row r="6" spans="2:7" ht="15">
      <c r="B6" s="50">
        <v>4</v>
      </c>
      <c r="C6" s="25" t="s">
        <v>321</v>
      </c>
      <c r="D6" s="25" t="s">
        <v>322</v>
      </c>
      <c r="E6" s="25" t="s">
        <v>80</v>
      </c>
      <c r="F6" s="77">
        <v>148720.32</v>
      </c>
      <c r="G6" s="80">
        <f t="shared" si="0"/>
        <v>178464.384</v>
      </c>
    </row>
    <row r="7" spans="2:7" ht="15">
      <c r="B7" s="50">
        <v>5</v>
      </c>
      <c r="C7" s="25" t="s">
        <v>323</v>
      </c>
      <c r="D7" s="25">
        <v>1</v>
      </c>
      <c r="E7" s="25" t="s">
        <v>80</v>
      </c>
      <c r="F7" s="77">
        <v>150000</v>
      </c>
      <c r="G7" s="80">
        <f t="shared" si="0"/>
        <v>180000</v>
      </c>
    </row>
    <row r="8" spans="2:7" ht="15">
      <c r="B8" s="50">
        <v>6</v>
      </c>
      <c r="C8" s="25" t="s">
        <v>324</v>
      </c>
      <c r="D8" s="25" t="s">
        <v>325</v>
      </c>
      <c r="E8" s="25" t="s">
        <v>138</v>
      </c>
      <c r="F8" s="77">
        <v>122109</v>
      </c>
      <c r="G8" s="80">
        <f t="shared" si="0"/>
        <v>146530.8</v>
      </c>
    </row>
    <row r="9" spans="2:7" ht="15">
      <c r="B9" s="50">
        <v>7</v>
      </c>
      <c r="C9" s="25" t="s">
        <v>326</v>
      </c>
      <c r="D9" s="25">
        <v>38</v>
      </c>
      <c r="E9" s="25" t="s">
        <v>80</v>
      </c>
      <c r="F9" s="77">
        <v>111620.44</v>
      </c>
      <c r="G9" s="80">
        <f t="shared" si="0"/>
        <v>133944.528</v>
      </c>
    </row>
    <row r="10" spans="2:7" ht="15">
      <c r="B10" s="50">
        <v>8</v>
      </c>
      <c r="C10" s="25" t="s">
        <v>327</v>
      </c>
      <c r="D10" s="25">
        <v>10</v>
      </c>
      <c r="E10" s="25" t="s">
        <v>80</v>
      </c>
      <c r="F10" s="77">
        <v>3186.1</v>
      </c>
      <c r="G10" s="80">
        <f t="shared" si="0"/>
        <v>3823.3199999999997</v>
      </c>
    </row>
    <row r="11" spans="2:7" ht="15">
      <c r="B11" s="50">
        <v>9</v>
      </c>
      <c r="C11" s="25" t="s">
        <v>328</v>
      </c>
      <c r="D11" s="25">
        <v>450</v>
      </c>
      <c r="E11" s="25" t="s">
        <v>135</v>
      </c>
      <c r="F11" s="77">
        <v>107415</v>
      </c>
      <c r="G11" s="80">
        <f t="shared" si="0"/>
        <v>128898</v>
      </c>
    </row>
    <row r="12" spans="2:7" ht="15">
      <c r="B12" s="50">
        <v>10</v>
      </c>
      <c r="C12" s="25" t="s">
        <v>329</v>
      </c>
      <c r="D12" s="25" t="s">
        <v>330</v>
      </c>
      <c r="E12" s="25" t="s">
        <v>80</v>
      </c>
      <c r="F12" s="77">
        <v>151513.69</v>
      </c>
      <c r="G12" s="80">
        <f t="shared" si="0"/>
        <v>181816.42799999999</v>
      </c>
    </row>
    <row r="13" spans="2:7" ht="15">
      <c r="B13" s="50">
        <v>11</v>
      </c>
      <c r="C13" s="25" t="s">
        <v>331</v>
      </c>
      <c r="D13" s="25">
        <v>117</v>
      </c>
      <c r="E13" s="25" t="s">
        <v>80</v>
      </c>
      <c r="F13" s="77">
        <v>156871.26</v>
      </c>
      <c r="G13" s="80">
        <f t="shared" si="0"/>
        <v>188245.51200000002</v>
      </c>
    </row>
    <row r="14" spans="2:7" ht="15">
      <c r="B14" s="50">
        <v>12</v>
      </c>
      <c r="C14" s="25" t="s">
        <v>332</v>
      </c>
      <c r="D14" s="25">
        <v>4</v>
      </c>
      <c r="E14" s="25" t="s">
        <v>80</v>
      </c>
      <c r="F14" s="77">
        <v>129164.56</v>
      </c>
      <c r="G14" s="80">
        <f t="shared" si="0"/>
        <v>154997.47199999998</v>
      </c>
    </row>
    <row r="15" spans="2:7" ht="15">
      <c r="B15" s="50">
        <v>13</v>
      </c>
      <c r="C15" s="25" t="s">
        <v>333</v>
      </c>
      <c r="D15" s="25">
        <v>3</v>
      </c>
      <c r="E15" s="25" t="s">
        <v>80</v>
      </c>
      <c r="F15" s="77">
        <v>118896</v>
      </c>
      <c r="G15" s="80">
        <f t="shared" si="0"/>
        <v>142675.19999999998</v>
      </c>
    </row>
    <row r="16" spans="2:7" ht="15">
      <c r="B16" s="50">
        <v>14</v>
      </c>
      <c r="C16" s="25" t="s">
        <v>334</v>
      </c>
      <c r="D16" s="25" t="s">
        <v>335</v>
      </c>
      <c r="E16" s="25" t="s">
        <v>80</v>
      </c>
      <c r="F16" s="77">
        <v>131041.08</v>
      </c>
      <c r="G16" s="80">
        <f t="shared" si="0"/>
        <v>157249.296</v>
      </c>
    </row>
    <row r="17" spans="2:7" ht="15">
      <c r="B17" s="50">
        <v>15</v>
      </c>
      <c r="C17" s="25" t="s">
        <v>336</v>
      </c>
      <c r="D17" s="25">
        <v>457</v>
      </c>
      <c r="E17" s="25" t="s">
        <v>80</v>
      </c>
      <c r="F17" s="77">
        <v>166878.12</v>
      </c>
      <c r="G17" s="80">
        <f t="shared" si="0"/>
        <v>200253.74399999998</v>
      </c>
    </row>
    <row r="18" spans="2:7" ht="15">
      <c r="B18" s="50">
        <v>16</v>
      </c>
      <c r="C18" s="25" t="s">
        <v>337</v>
      </c>
      <c r="D18" s="25">
        <v>32</v>
      </c>
      <c r="E18" s="25" t="s">
        <v>80</v>
      </c>
      <c r="F18" s="77">
        <v>101421.12</v>
      </c>
      <c r="G18" s="80">
        <f t="shared" si="0"/>
        <v>121705.34399999998</v>
      </c>
    </row>
    <row r="19" spans="2:7" ht="15">
      <c r="B19" s="50">
        <v>17</v>
      </c>
      <c r="C19" s="25" t="s">
        <v>338</v>
      </c>
      <c r="D19" s="25" t="s">
        <v>339</v>
      </c>
      <c r="E19" s="25" t="s">
        <v>80</v>
      </c>
      <c r="F19" s="77">
        <v>187426.08</v>
      </c>
      <c r="G19" s="80">
        <f t="shared" si="0"/>
        <v>224911.29599999997</v>
      </c>
    </row>
    <row r="20" spans="2:7" ht="15">
      <c r="B20" s="50">
        <v>18</v>
      </c>
      <c r="C20" s="25" t="s">
        <v>340</v>
      </c>
      <c r="D20" s="25">
        <v>172</v>
      </c>
      <c r="E20" s="25" t="s">
        <v>80</v>
      </c>
      <c r="F20" s="77">
        <v>101220.28</v>
      </c>
      <c r="G20" s="80">
        <f t="shared" si="0"/>
        <v>121464.336</v>
      </c>
    </row>
    <row r="21" spans="2:7" ht="15.75" thickBot="1">
      <c r="B21" s="42">
        <v>19</v>
      </c>
      <c r="C21" s="43" t="s">
        <v>341</v>
      </c>
      <c r="D21" s="43">
        <v>302</v>
      </c>
      <c r="E21" s="43" t="s">
        <v>80</v>
      </c>
      <c r="F21" s="76">
        <v>111305.12</v>
      </c>
      <c r="G21" s="81">
        <f t="shared" si="0"/>
        <v>133566.144</v>
      </c>
    </row>
  </sheetData>
  <sheetProtection/>
  <printOptions/>
  <pageMargins left="0.7000000000000001" right="0.7000000000000001" top="0.75" bottom="0.75" header="0.30000000000000004" footer="0.30000000000000004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G3" sqref="G3"/>
    </sheetView>
  </sheetViews>
  <sheetFormatPr defaultColWidth="9.140625" defaultRowHeight="15"/>
  <cols>
    <col min="1" max="2" width="9.140625" style="0" customWidth="1"/>
    <col min="3" max="3" width="103.57421875" style="0" bestFit="1" customWidth="1"/>
    <col min="4" max="5" width="9.140625" style="0" customWidth="1"/>
    <col min="6" max="6" width="29.28125" style="0" hidden="1" customWidth="1"/>
    <col min="7" max="7" width="16.00390625" style="0" customWidth="1"/>
  </cols>
  <sheetData>
    <row r="1" ht="15.75" thickBot="1"/>
    <row r="2" spans="2:7" ht="15.75" thickBot="1">
      <c r="B2" s="26" t="s">
        <v>0</v>
      </c>
      <c r="C2" s="27" t="s">
        <v>75</v>
      </c>
      <c r="D2" s="27" t="s">
        <v>76</v>
      </c>
      <c r="E2" s="27" t="s">
        <v>77</v>
      </c>
      <c r="F2" s="97" t="s">
        <v>711</v>
      </c>
      <c r="G2" s="98" t="s">
        <v>78</v>
      </c>
    </row>
    <row r="3" spans="2:7" ht="15">
      <c r="B3" s="40">
        <v>1</v>
      </c>
      <c r="C3" s="41" t="s">
        <v>342</v>
      </c>
      <c r="D3" s="41" t="s">
        <v>343</v>
      </c>
      <c r="E3" s="41" t="s">
        <v>80</v>
      </c>
      <c r="F3" s="75">
        <v>50679</v>
      </c>
      <c r="G3" s="80">
        <f>F3*1.2</f>
        <v>60814.799999999996</v>
      </c>
    </row>
    <row r="4" spans="2:7" ht="15">
      <c r="B4" s="50">
        <v>2</v>
      </c>
      <c r="C4" s="25" t="s">
        <v>344</v>
      </c>
      <c r="D4" s="25" t="s">
        <v>345</v>
      </c>
      <c r="E4" s="25" t="s">
        <v>80</v>
      </c>
      <c r="F4" s="77">
        <v>50850</v>
      </c>
      <c r="G4" s="80">
        <f aca="true" t="shared" si="0" ref="G4:G20">F4*1.2</f>
        <v>61020</v>
      </c>
    </row>
    <row r="5" spans="2:7" ht="15">
      <c r="B5" s="50">
        <v>3</v>
      </c>
      <c r="C5" s="25" t="s">
        <v>346</v>
      </c>
      <c r="D5" s="25" t="s">
        <v>347</v>
      </c>
      <c r="E5" s="25" t="s">
        <v>80</v>
      </c>
      <c r="F5" s="77">
        <v>92561.6</v>
      </c>
      <c r="G5" s="80">
        <f t="shared" si="0"/>
        <v>111073.92</v>
      </c>
    </row>
    <row r="6" spans="2:7" ht="15">
      <c r="B6" s="50">
        <v>4</v>
      </c>
      <c r="C6" s="25" t="s">
        <v>348</v>
      </c>
      <c r="D6" s="25" t="s">
        <v>349</v>
      </c>
      <c r="E6" s="25" t="s">
        <v>80</v>
      </c>
      <c r="F6" s="77">
        <v>51566.76</v>
      </c>
      <c r="G6" s="80">
        <f t="shared" si="0"/>
        <v>61880.112</v>
      </c>
    </row>
    <row r="7" spans="2:7" ht="15">
      <c r="B7" s="50">
        <v>5</v>
      </c>
      <c r="C7" s="25" t="s">
        <v>350</v>
      </c>
      <c r="D7" s="25" t="s">
        <v>351</v>
      </c>
      <c r="E7" s="25" t="s">
        <v>80</v>
      </c>
      <c r="F7" s="77">
        <v>50062.67</v>
      </c>
      <c r="G7" s="80">
        <f t="shared" si="0"/>
        <v>60075.204</v>
      </c>
    </row>
    <row r="8" spans="2:7" ht="15">
      <c r="B8" s="50">
        <v>6</v>
      </c>
      <c r="C8" s="25" t="s">
        <v>352</v>
      </c>
      <c r="D8" s="25" t="s">
        <v>353</v>
      </c>
      <c r="E8" s="25" t="s">
        <v>80</v>
      </c>
      <c r="F8" s="77">
        <v>56315.88</v>
      </c>
      <c r="G8" s="80">
        <f t="shared" si="0"/>
        <v>67579.056</v>
      </c>
    </row>
    <row r="9" spans="2:7" ht="15">
      <c r="B9" s="50">
        <v>7</v>
      </c>
      <c r="C9" s="25" t="s">
        <v>354</v>
      </c>
      <c r="D9" s="25" t="s">
        <v>355</v>
      </c>
      <c r="E9" s="25" t="s">
        <v>80</v>
      </c>
      <c r="F9" s="77">
        <v>76119.78</v>
      </c>
      <c r="G9" s="80">
        <f t="shared" si="0"/>
        <v>91343.73599999999</v>
      </c>
    </row>
    <row r="10" spans="2:7" ht="15">
      <c r="B10" s="50">
        <v>8</v>
      </c>
      <c r="C10" s="25" t="s">
        <v>356</v>
      </c>
      <c r="D10" s="25" t="s">
        <v>357</v>
      </c>
      <c r="E10" s="25" t="s">
        <v>80</v>
      </c>
      <c r="F10" s="77">
        <v>54491.8</v>
      </c>
      <c r="G10" s="80">
        <f t="shared" si="0"/>
        <v>65390.16</v>
      </c>
    </row>
    <row r="11" spans="2:7" ht="15">
      <c r="B11" s="50">
        <v>9</v>
      </c>
      <c r="C11" s="25" t="s">
        <v>358</v>
      </c>
      <c r="D11" s="25" t="s">
        <v>359</v>
      </c>
      <c r="E11" s="25" t="s">
        <v>80</v>
      </c>
      <c r="F11" s="77">
        <v>78422.24</v>
      </c>
      <c r="G11" s="80">
        <f t="shared" si="0"/>
        <v>94106.68800000001</v>
      </c>
    </row>
    <row r="12" spans="2:7" ht="15">
      <c r="B12" s="50">
        <v>10</v>
      </c>
      <c r="C12" s="25" t="s">
        <v>360</v>
      </c>
      <c r="D12" s="25" t="s">
        <v>361</v>
      </c>
      <c r="E12" s="25" t="s">
        <v>80</v>
      </c>
      <c r="F12" s="77">
        <v>66344.16</v>
      </c>
      <c r="G12" s="80">
        <f t="shared" si="0"/>
        <v>79612.992</v>
      </c>
    </row>
    <row r="13" spans="2:7" ht="15">
      <c r="B13" s="50">
        <v>11</v>
      </c>
      <c r="C13" s="25" t="s">
        <v>362</v>
      </c>
      <c r="D13" s="25" t="s">
        <v>363</v>
      </c>
      <c r="E13" s="25" t="s">
        <v>80</v>
      </c>
      <c r="F13" s="77">
        <v>56904.75</v>
      </c>
      <c r="G13" s="80">
        <f t="shared" si="0"/>
        <v>68285.7</v>
      </c>
    </row>
    <row r="14" spans="2:7" ht="15">
      <c r="B14" s="50">
        <v>12</v>
      </c>
      <c r="C14" s="25" t="s">
        <v>364</v>
      </c>
      <c r="D14" s="25" t="s">
        <v>365</v>
      </c>
      <c r="E14" s="25" t="s">
        <v>80</v>
      </c>
      <c r="F14" s="77">
        <v>57676.51</v>
      </c>
      <c r="G14" s="80">
        <f t="shared" si="0"/>
        <v>69211.812</v>
      </c>
    </row>
    <row r="15" spans="2:7" ht="15">
      <c r="B15" s="50">
        <v>13</v>
      </c>
      <c r="C15" s="25" t="s">
        <v>366</v>
      </c>
      <c r="D15" s="25" t="s">
        <v>367</v>
      </c>
      <c r="E15" s="25" t="s">
        <v>80</v>
      </c>
      <c r="F15" s="77">
        <v>50729.16</v>
      </c>
      <c r="G15" s="80">
        <f t="shared" si="0"/>
        <v>60874.992</v>
      </c>
    </row>
    <row r="16" spans="2:7" ht="15">
      <c r="B16" s="50">
        <v>14</v>
      </c>
      <c r="C16" s="25" t="s">
        <v>368</v>
      </c>
      <c r="D16" s="25">
        <v>655</v>
      </c>
      <c r="E16" s="25" t="s">
        <v>80</v>
      </c>
      <c r="F16" s="77">
        <v>65650.65</v>
      </c>
      <c r="G16" s="80">
        <f t="shared" si="0"/>
        <v>78780.77999999998</v>
      </c>
    </row>
    <row r="17" spans="2:7" ht="15">
      <c r="B17" s="50">
        <v>15</v>
      </c>
      <c r="C17" s="25" t="s">
        <v>369</v>
      </c>
      <c r="D17" s="25" t="s">
        <v>370</v>
      </c>
      <c r="E17" s="25" t="s">
        <v>80</v>
      </c>
      <c r="F17" s="77">
        <v>51086.64</v>
      </c>
      <c r="G17" s="80">
        <f t="shared" si="0"/>
        <v>61303.96799999999</v>
      </c>
    </row>
    <row r="18" spans="2:7" ht="15">
      <c r="B18" s="50">
        <v>16</v>
      </c>
      <c r="C18" s="25" t="s">
        <v>371</v>
      </c>
      <c r="D18" s="25" t="s">
        <v>372</v>
      </c>
      <c r="E18" s="25" t="s">
        <v>80</v>
      </c>
      <c r="F18" s="77">
        <v>53751.75</v>
      </c>
      <c r="G18" s="80">
        <f t="shared" si="0"/>
        <v>64502.1</v>
      </c>
    </row>
    <row r="19" spans="2:7" ht="15">
      <c r="B19" s="50">
        <v>17</v>
      </c>
      <c r="C19" s="25" t="s">
        <v>373</v>
      </c>
      <c r="D19" s="25" t="s">
        <v>374</v>
      </c>
      <c r="E19" s="25" t="s">
        <v>80</v>
      </c>
      <c r="F19" s="77">
        <v>77367.4</v>
      </c>
      <c r="G19" s="80">
        <f t="shared" si="0"/>
        <v>92840.87999999999</v>
      </c>
    </row>
    <row r="20" spans="2:7" ht="15.75" thickBot="1">
      <c r="B20" s="42">
        <v>18</v>
      </c>
      <c r="C20" s="43" t="s">
        <v>375</v>
      </c>
      <c r="D20" s="43">
        <v>221</v>
      </c>
      <c r="E20" s="43" t="s">
        <v>80</v>
      </c>
      <c r="F20" s="76">
        <v>62235.81</v>
      </c>
      <c r="G20" s="81">
        <f t="shared" si="0"/>
        <v>74682.972</v>
      </c>
    </row>
  </sheetData>
  <sheetProtection/>
  <printOptions/>
  <pageMargins left="0.7000000000000001" right="0.7000000000000001" top="0.75" bottom="0.75" header="0.30000000000000004" footer="0.30000000000000004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B2:G23"/>
  <sheetViews>
    <sheetView zoomScalePageLayoutView="0" workbookViewId="0" topLeftCell="A1">
      <selection activeCell="C3" sqref="C3"/>
    </sheetView>
  </sheetViews>
  <sheetFormatPr defaultColWidth="9.140625" defaultRowHeight="15"/>
  <cols>
    <col min="1" max="2" width="9.140625" style="0" customWidth="1"/>
    <col min="3" max="3" width="119.8515625" style="0" bestFit="1" customWidth="1"/>
    <col min="4" max="5" width="9.140625" style="0" customWidth="1"/>
    <col min="6" max="6" width="20.00390625" style="0" hidden="1" customWidth="1"/>
    <col min="7" max="8" width="19.140625" style="0" customWidth="1"/>
  </cols>
  <sheetData>
    <row r="1" ht="15.75" thickBot="1"/>
    <row r="2" spans="2:7" ht="15.75" thickBot="1">
      <c r="B2" s="26" t="s">
        <v>0</v>
      </c>
      <c r="C2" s="27" t="s">
        <v>75</v>
      </c>
      <c r="D2" s="27" t="s">
        <v>76</v>
      </c>
      <c r="E2" s="27" t="s">
        <v>77</v>
      </c>
      <c r="F2" s="28" t="s">
        <v>711</v>
      </c>
      <c r="G2" s="54" t="s">
        <v>78</v>
      </c>
    </row>
    <row r="3" spans="2:7" ht="15">
      <c r="B3" s="40">
        <v>1</v>
      </c>
      <c r="C3" s="41" t="s">
        <v>376</v>
      </c>
      <c r="D3" s="41" t="s">
        <v>377</v>
      </c>
      <c r="E3" s="41" t="s">
        <v>80</v>
      </c>
      <c r="F3" s="75">
        <v>57769.2</v>
      </c>
      <c r="G3" s="79">
        <f>F3*1.2</f>
        <v>69323.04</v>
      </c>
    </row>
    <row r="4" spans="2:7" ht="15">
      <c r="B4" s="50">
        <v>2</v>
      </c>
      <c r="C4" s="25" t="s">
        <v>378</v>
      </c>
      <c r="D4" s="25" t="s">
        <v>379</v>
      </c>
      <c r="E4" s="25" t="s">
        <v>80</v>
      </c>
      <c r="F4" s="77">
        <v>63084</v>
      </c>
      <c r="G4" s="80">
        <f aca="true" t="shared" si="0" ref="G4:G23">F4*1.2</f>
        <v>75700.8</v>
      </c>
    </row>
    <row r="5" spans="2:7" ht="15">
      <c r="B5" s="50">
        <v>3</v>
      </c>
      <c r="C5" s="25" t="s">
        <v>380</v>
      </c>
      <c r="D5" s="25">
        <v>215</v>
      </c>
      <c r="E5" s="25" t="s">
        <v>80</v>
      </c>
      <c r="F5" s="77">
        <v>65882.45</v>
      </c>
      <c r="G5" s="80">
        <f t="shared" si="0"/>
        <v>79058.93999999999</v>
      </c>
    </row>
    <row r="6" spans="2:7" ht="15">
      <c r="B6" s="50">
        <v>4</v>
      </c>
      <c r="C6" s="25" t="s">
        <v>381</v>
      </c>
      <c r="D6" s="25" t="s">
        <v>382</v>
      </c>
      <c r="E6" s="25" t="s">
        <v>80</v>
      </c>
      <c r="F6" s="77">
        <v>73987.02</v>
      </c>
      <c r="G6" s="80">
        <f t="shared" si="0"/>
        <v>88784.424</v>
      </c>
    </row>
    <row r="7" spans="2:7" ht="15">
      <c r="B7" s="50">
        <v>5</v>
      </c>
      <c r="C7" s="25" t="s">
        <v>383</v>
      </c>
      <c r="D7" s="25">
        <v>28</v>
      </c>
      <c r="E7" s="25" t="s">
        <v>80</v>
      </c>
      <c r="F7" s="77">
        <v>64688.12</v>
      </c>
      <c r="G7" s="80">
        <f t="shared" si="0"/>
        <v>77625.744</v>
      </c>
    </row>
    <row r="8" spans="2:7" ht="15">
      <c r="B8" s="50">
        <v>6</v>
      </c>
      <c r="C8" s="25" t="s">
        <v>384</v>
      </c>
      <c r="D8" s="25">
        <v>28</v>
      </c>
      <c r="E8" s="25" t="s">
        <v>80</v>
      </c>
      <c r="F8" s="77">
        <v>68608.12</v>
      </c>
      <c r="G8" s="80">
        <f t="shared" si="0"/>
        <v>82329.74399999999</v>
      </c>
    </row>
    <row r="9" spans="2:7" ht="15">
      <c r="B9" s="50">
        <v>7</v>
      </c>
      <c r="C9" s="25" t="s">
        <v>385</v>
      </c>
      <c r="D9" s="25">
        <v>6</v>
      </c>
      <c r="E9" s="25" t="s">
        <v>80</v>
      </c>
      <c r="F9" s="77">
        <v>54352.8</v>
      </c>
      <c r="G9" s="80">
        <f t="shared" si="0"/>
        <v>65223.36</v>
      </c>
    </row>
    <row r="10" spans="2:7" ht="15">
      <c r="B10" s="50">
        <v>8</v>
      </c>
      <c r="C10" s="25" t="s">
        <v>386</v>
      </c>
      <c r="D10" s="25">
        <v>100</v>
      </c>
      <c r="E10" s="25" t="s">
        <v>80</v>
      </c>
      <c r="F10" s="77">
        <v>96371</v>
      </c>
      <c r="G10" s="80">
        <f t="shared" si="0"/>
        <v>115645.2</v>
      </c>
    </row>
    <row r="11" spans="2:7" ht="15">
      <c r="B11" s="50">
        <v>9</v>
      </c>
      <c r="C11" s="25" t="s">
        <v>387</v>
      </c>
      <c r="D11" s="25">
        <v>155</v>
      </c>
      <c r="E11" s="25" t="s">
        <v>80</v>
      </c>
      <c r="F11" s="77">
        <v>54676.25</v>
      </c>
      <c r="G11" s="80">
        <f t="shared" si="0"/>
        <v>65611.5</v>
      </c>
    </row>
    <row r="12" spans="2:7" ht="15">
      <c r="B12" s="50">
        <v>10</v>
      </c>
      <c r="C12" s="25" t="s">
        <v>388</v>
      </c>
      <c r="D12" s="25">
        <v>59</v>
      </c>
      <c r="E12" s="25" t="s">
        <v>80</v>
      </c>
      <c r="F12" s="77">
        <v>53572.59</v>
      </c>
      <c r="G12" s="80">
        <f t="shared" si="0"/>
        <v>64287.10799999999</v>
      </c>
    </row>
    <row r="13" spans="2:7" ht="15">
      <c r="B13" s="50">
        <v>11</v>
      </c>
      <c r="C13" s="25" t="s">
        <v>389</v>
      </c>
      <c r="D13" s="25">
        <v>6</v>
      </c>
      <c r="E13" s="25" t="s">
        <v>80</v>
      </c>
      <c r="F13" s="77">
        <v>83788.98</v>
      </c>
      <c r="G13" s="80">
        <f t="shared" si="0"/>
        <v>100546.776</v>
      </c>
    </row>
    <row r="14" spans="2:7" ht="15">
      <c r="B14" s="50">
        <v>12</v>
      </c>
      <c r="C14" s="25" t="s">
        <v>390</v>
      </c>
      <c r="D14" s="25">
        <v>24</v>
      </c>
      <c r="E14" s="25" t="s">
        <v>80</v>
      </c>
      <c r="F14" s="77">
        <v>65141.52</v>
      </c>
      <c r="G14" s="80">
        <f t="shared" si="0"/>
        <v>78169.824</v>
      </c>
    </row>
    <row r="15" spans="2:7" ht="15">
      <c r="B15" s="50">
        <v>13</v>
      </c>
      <c r="C15" s="25" t="s">
        <v>391</v>
      </c>
      <c r="D15" s="25">
        <v>18</v>
      </c>
      <c r="E15" s="25" t="s">
        <v>80</v>
      </c>
      <c r="F15" s="77">
        <v>63890.64</v>
      </c>
      <c r="G15" s="80">
        <f t="shared" si="0"/>
        <v>76668.768</v>
      </c>
    </row>
    <row r="16" spans="2:7" ht="15">
      <c r="B16" s="50">
        <v>14</v>
      </c>
      <c r="C16" s="25" t="s">
        <v>392</v>
      </c>
      <c r="D16" s="25">
        <v>24</v>
      </c>
      <c r="E16" s="25" t="s">
        <v>80</v>
      </c>
      <c r="F16" s="77">
        <v>55692.48</v>
      </c>
      <c r="G16" s="80">
        <f t="shared" si="0"/>
        <v>66830.976</v>
      </c>
    </row>
    <row r="17" spans="2:7" ht="15">
      <c r="B17" s="50">
        <v>15</v>
      </c>
      <c r="C17" s="25" t="s">
        <v>393</v>
      </c>
      <c r="D17" s="25">
        <v>4</v>
      </c>
      <c r="E17" s="25" t="s">
        <v>80</v>
      </c>
      <c r="F17" s="77">
        <v>85460.84</v>
      </c>
      <c r="G17" s="80">
        <f t="shared" si="0"/>
        <v>102553.00799999999</v>
      </c>
    </row>
    <row r="18" spans="2:7" ht="15">
      <c r="B18" s="50">
        <v>16</v>
      </c>
      <c r="C18" s="25" t="s">
        <v>394</v>
      </c>
      <c r="D18" s="25" t="s">
        <v>395</v>
      </c>
      <c r="E18" s="25" t="s">
        <v>80</v>
      </c>
      <c r="F18" s="77">
        <v>50894.28</v>
      </c>
      <c r="G18" s="80">
        <f t="shared" si="0"/>
        <v>61073.136</v>
      </c>
    </row>
    <row r="19" spans="2:7" ht="15">
      <c r="B19" s="50">
        <v>17</v>
      </c>
      <c r="C19" s="25" t="s">
        <v>396</v>
      </c>
      <c r="D19" s="25">
        <v>60</v>
      </c>
      <c r="E19" s="25" t="s">
        <v>80</v>
      </c>
      <c r="F19" s="77">
        <v>57286.8</v>
      </c>
      <c r="G19" s="80">
        <f t="shared" si="0"/>
        <v>68744.16</v>
      </c>
    </row>
    <row r="20" spans="2:7" ht="15">
      <c r="B20" s="50">
        <v>18</v>
      </c>
      <c r="C20" s="25" t="s">
        <v>397</v>
      </c>
      <c r="D20" s="25">
        <v>85</v>
      </c>
      <c r="E20" s="25" t="s">
        <v>80</v>
      </c>
      <c r="F20" s="77">
        <v>53414.85</v>
      </c>
      <c r="G20" s="80">
        <f t="shared" si="0"/>
        <v>64097.81999999999</v>
      </c>
    </row>
    <row r="21" spans="2:7" ht="15">
      <c r="B21" s="50">
        <v>19</v>
      </c>
      <c r="C21" s="25" t="s">
        <v>398</v>
      </c>
      <c r="D21" s="25">
        <v>939</v>
      </c>
      <c r="E21" s="25" t="s">
        <v>80</v>
      </c>
      <c r="F21" s="77">
        <v>56837.67</v>
      </c>
      <c r="G21" s="80">
        <f t="shared" si="0"/>
        <v>68205.204</v>
      </c>
    </row>
    <row r="22" spans="2:7" ht="15">
      <c r="B22" s="50">
        <v>20</v>
      </c>
      <c r="C22" s="25" t="s">
        <v>399</v>
      </c>
      <c r="D22" s="25" t="s">
        <v>400</v>
      </c>
      <c r="E22" s="25" t="s">
        <v>80</v>
      </c>
      <c r="F22" s="77">
        <v>60726.32</v>
      </c>
      <c r="G22" s="80">
        <f t="shared" si="0"/>
        <v>72871.584</v>
      </c>
    </row>
    <row r="23" spans="2:7" ht="15.75" thickBot="1">
      <c r="B23" s="42">
        <v>21</v>
      </c>
      <c r="C23" s="43" t="s">
        <v>401</v>
      </c>
      <c r="D23" s="43">
        <v>17</v>
      </c>
      <c r="E23" s="43" t="s">
        <v>80</v>
      </c>
      <c r="F23" s="76">
        <v>76246.02</v>
      </c>
      <c r="G23" s="81">
        <f t="shared" si="0"/>
        <v>91495.224</v>
      </c>
    </row>
  </sheetData>
  <sheetProtection/>
  <printOptions/>
  <pageMargins left="0.7000000000000001" right="0.7000000000000001" top="0.75" bottom="0.75" header="0.30000000000000004" footer="0.30000000000000004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B2:F3"/>
  <sheetViews>
    <sheetView zoomScalePageLayoutView="0" workbookViewId="0" topLeftCell="A1">
      <selection activeCell="C3" sqref="C3"/>
    </sheetView>
  </sheetViews>
  <sheetFormatPr defaultColWidth="9.140625" defaultRowHeight="15"/>
  <cols>
    <col min="1" max="2" width="9.140625" style="0" customWidth="1"/>
    <col min="3" max="3" width="69.57421875" style="0" bestFit="1" customWidth="1"/>
    <col min="4" max="5" width="9.140625" style="0" customWidth="1"/>
    <col min="6" max="6" width="16.00390625" style="0" bestFit="1" customWidth="1"/>
    <col min="7" max="7" width="9.140625" style="0" customWidth="1"/>
  </cols>
  <sheetData>
    <row r="1" ht="15.75" thickBot="1"/>
    <row r="2" spans="2:6" ht="15.75" thickBot="1">
      <c r="B2" s="26" t="s">
        <v>0</v>
      </c>
      <c r="C2" s="27" t="s">
        <v>75</v>
      </c>
      <c r="D2" s="27" t="s">
        <v>76</v>
      </c>
      <c r="E2" s="27" t="s">
        <v>77</v>
      </c>
      <c r="F2" s="28" t="s">
        <v>78</v>
      </c>
    </row>
    <row r="3" spans="2:6" ht="15.75" thickBot="1">
      <c r="B3" s="29">
        <v>1</v>
      </c>
      <c r="C3" s="30" t="s">
        <v>402</v>
      </c>
      <c r="D3" s="30">
        <v>5</v>
      </c>
      <c r="E3" s="30" t="s">
        <v>80</v>
      </c>
      <c r="F3" s="51">
        <v>200469.84</v>
      </c>
    </row>
  </sheetData>
  <sheetProtection/>
  <printOptions/>
  <pageMargins left="0.7000000000000001" right="0.7000000000000001" top="0.75" bottom="0.75" header="0.30000000000000004" footer="0.30000000000000004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B2:G12"/>
  <sheetViews>
    <sheetView zoomScalePageLayoutView="0" workbookViewId="0" topLeftCell="A1">
      <selection activeCell="G7" sqref="G7"/>
    </sheetView>
  </sheetViews>
  <sheetFormatPr defaultColWidth="9.140625" defaultRowHeight="15"/>
  <cols>
    <col min="1" max="2" width="9.140625" style="0" customWidth="1"/>
    <col min="3" max="3" width="99.8515625" style="0" bestFit="1" customWidth="1"/>
    <col min="4" max="5" width="9.140625" style="0" customWidth="1"/>
    <col min="6" max="6" width="29.28125" style="0" hidden="1" customWidth="1"/>
    <col min="7" max="7" width="16.421875" style="0" customWidth="1"/>
  </cols>
  <sheetData>
    <row r="1" ht="15.75" thickBot="1"/>
    <row r="2" spans="2:7" ht="15.75" thickBot="1">
      <c r="B2" s="26" t="s">
        <v>0</v>
      </c>
      <c r="C2" s="27" t="s">
        <v>75</v>
      </c>
      <c r="D2" s="27" t="s">
        <v>76</v>
      </c>
      <c r="E2" s="27" t="s">
        <v>77</v>
      </c>
      <c r="F2" s="28" t="s">
        <v>711</v>
      </c>
      <c r="G2" s="54" t="s">
        <v>78</v>
      </c>
    </row>
    <row r="3" spans="2:7" ht="15">
      <c r="B3" s="50">
        <v>1</v>
      </c>
      <c r="C3" s="25" t="s">
        <v>403</v>
      </c>
      <c r="D3" s="25">
        <v>317</v>
      </c>
      <c r="E3" s="25" t="s">
        <v>80</v>
      </c>
      <c r="F3" s="77">
        <v>68887.27</v>
      </c>
      <c r="G3" s="79">
        <f>F3*1.2</f>
        <v>82664.724</v>
      </c>
    </row>
    <row r="4" spans="2:7" ht="15">
      <c r="B4" s="50">
        <v>2</v>
      </c>
      <c r="C4" s="25" t="s">
        <v>404</v>
      </c>
      <c r="D4" s="25" t="s">
        <v>405</v>
      </c>
      <c r="E4" s="25" t="s">
        <v>80</v>
      </c>
      <c r="F4" s="77">
        <v>92167.32</v>
      </c>
      <c r="G4" s="80">
        <f aca="true" t="shared" si="0" ref="G4:G12">F4*1.2</f>
        <v>110600.784</v>
      </c>
    </row>
    <row r="5" spans="2:7" ht="15">
      <c r="B5" s="50">
        <v>3</v>
      </c>
      <c r="C5" s="25" t="s">
        <v>406</v>
      </c>
      <c r="D5" s="25" t="s">
        <v>407</v>
      </c>
      <c r="E5" s="25" t="s">
        <v>138</v>
      </c>
      <c r="F5" s="77">
        <v>72335.64</v>
      </c>
      <c r="G5" s="80">
        <f t="shared" si="0"/>
        <v>86802.768</v>
      </c>
    </row>
    <row r="6" spans="2:7" ht="15">
      <c r="B6" s="50">
        <v>4</v>
      </c>
      <c r="C6" s="25" t="s">
        <v>408</v>
      </c>
      <c r="D6" s="25">
        <v>136</v>
      </c>
      <c r="E6" s="25" t="s">
        <v>80</v>
      </c>
      <c r="F6" s="77">
        <v>59738</v>
      </c>
      <c r="G6" s="80">
        <f t="shared" si="0"/>
        <v>71685.59999999999</v>
      </c>
    </row>
    <row r="7" spans="2:7" ht="15">
      <c r="B7" s="50">
        <v>5</v>
      </c>
      <c r="C7" s="25" t="s">
        <v>409</v>
      </c>
      <c r="D7" s="25">
        <v>426</v>
      </c>
      <c r="E7" s="25" t="s">
        <v>80</v>
      </c>
      <c r="F7" s="77">
        <v>63695.52</v>
      </c>
      <c r="G7" s="80">
        <f t="shared" si="0"/>
        <v>76434.624</v>
      </c>
    </row>
    <row r="8" spans="2:7" ht="15">
      <c r="B8" s="50">
        <v>6</v>
      </c>
      <c r="C8" s="25" t="s">
        <v>410</v>
      </c>
      <c r="D8" s="25">
        <v>11</v>
      </c>
      <c r="E8" s="25" t="s">
        <v>80</v>
      </c>
      <c r="F8" s="77">
        <v>50722.54</v>
      </c>
      <c r="G8" s="80">
        <f t="shared" si="0"/>
        <v>60867.047999999995</v>
      </c>
    </row>
    <row r="9" spans="2:7" ht="15">
      <c r="B9" s="50">
        <v>7</v>
      </c>
      <c r="C9" s="25" t="s">
        <v>411</v>
      </c>
      <c r="D9" s="25" t="s">
        <v>412</v>
      </c>
      <c r="E9" s="25" t="s">
        <v>80</v>
      </c>
      <c r="F9" s="77">
        <v>57882.55</v>
      </c>
      <c r="G9" s="80">
        <f t="shared" si="0"/>
        <v>69459.06</v>
      </c>
    </row>
    <row r="10" spans="2:7" ht="15">
      <c r="B10" s="50">
        <v>8</v>
      </c>
      <c r="C10" s="25" t="s">
        <v>413</v>
      </c>
      <c r="D10" s="25" t="s">
        <v>414</v>
      </c>
      <c r="E10" s="25" t="s">
        <v>138</v>
      </c>
      <c r="F10" s="77">
        <v>64600.69</v>
      </c>
      <c r="G10" s="80">
        <f t="shared" si="0"/>
        <v>77520.828</v>
      </c>
    </row>
    <row r="11" spans="2:7" ht="15">
      <c r="B11" s="50">
        <v>9</v>
      </c>
      <c r="C11" s="25" t="s">
        <v>415</v>
      </c>
      <c r="D11" s="25">
        <v>107</v>
      </c>
      <c r="E11" s="25" t="s">
        <v>80</v>
      </c>
      <c r="F11" s="77">
        <v>57036.35</v>
      </c>
      <c r="G11" s="80">
        <f t="shared" si="0"/>
        <v>68443.62</v>
      </c>
    </row>
    <row r="12" spans="2:7" ht="15.75" thickBot="1">
      <c r="B12" s="42">
        <v>10</v>
      </c>
      <c r="C12" s="43" t="s">
        <v>416</v>
      </c>
      <c r="D12" s="43">
        <v>759</v>
      </c>
      <c r="E12" s="43" t="s">
        <v>80</v>
      </c>
      <c r="F12" s="76">
        <v>69342.24</v>
      </c>
      <c r="G12" s="81">
        <f t="shared" si="0"/>
        <v>83210.68800000001</v>
      </c>
    </row>
  </sheetData>
  <sheetProtection/>
  <printOptions/>
  <pageMargins left="0.7000000000000001" right="0.7000000000000001" top="0.75" bottom="0.75" header="0.30000000000000004" footer="0.30000000000000004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F3"/>
  <sheetViews>
    <sheetView zoomScalePageLayoutView="0" workbookViewId="0" topLeftCell="A1">
      <selection activeCell="C3" sqref="C3"/>
    </sheetView>
  </sheetViews>
  <sheetFormatPr defaultColWidth="9.140625" defaultRowHeight="15"/>
  <cols>
    <col min="1" max="1" width="9.140625" style="0" customWidth="1"/>
    <col min="2" max="2" width="7.421875" style="0" bestFit="1" customWidth="1"/>
    <col min="3" max="3" width="100.7109375" style="0" bestFit="1" customWidth="1"/>
    <col min="4" max="5" width="9.140625" style="0" customWidth="1"/>
    <col min="6" max="6" width="13.8515625" style="0" customWidth="1"/>
    <col min="7" max="7" width="9.140625" style="0" customWidth="1"/>
  </cols>
  <sheetData>
    <row r="1" ht="15.75" thickBot="1"/>
    <row r="2" spans="2:6" ht="25.5">
      <c r="B2" s="26" t="s">
        <v>0</v>
      </c>
      <c r="C2" s="27" t="s">
        <v>75</v>
      </c>
      <c r="D2" s="27" t="s">
        <v>76</v>
      </c>
      <c r="E2" s="27" t="s">
        <v>77</v>
      </c>
      <c r="F2" s="28" t="s">
        <v>78</v>
      </c>
    </row>
    <row r="3" spans="2:6" ht="15.75" thickBot="1">
      <c r="B3" s="29">
        <v>1</v>
      </c>
      <c r="C3" s="30" t="s">
        <v>90</v>
      </c>
      <c r="D3" s="30">
        <v>2</v>
      </c>
      <c r="E3" s="30" t="s">
        <v>80</v>
      </c>
      <c r="F3" s="58">
        <v>133200</v>
      </c>
    </row>
  </sheetData>
  <sheetProtection/>
  <printOptions/>
  <pageMargins left="0.7000000000000001" right="0.7000000000000001" top="0.75" bottom="0.75" header="0.30000000000000004" footer="0.30000000000000004"/>
  <pageSetup fitToHeight="0" fitToWidth="0"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C11" sqref="C11"/>
    </sheetView>
  </sheetViews>
  <sheetFormatPr defaultColWidth="9.140625" defaultRowHeight="15"/>
  <cols>
    <col min="1" max="2" width="9.140625" style="0" customWidth="1"/>
    <col min="3" max="3" width="135.8515625" style="0" bestFit="1" customWidth="1"/>
    <col min="4" max="5" width="9.140625" style="0" customWidth="1"/>
    <col min="6" max="6" width="17.28125" style="0" hidden="1" customWidth="1"/>
    <col min="7" max="7" width="17.421875" style="0" customWidth="1"/>
  </cols>
  <sheetData>
    <row r="1" ht="15.75" thickBot="1"/>
    <row r="2" spans="2:7" ht="26.25" thickBot="1">
      <c r="B2" s="26" t="s">
        <v>0</v>
      </c>
      <c r="C2" s="27" t="s">
        <v>75</v>
      </c>
      <c r="D2" s="27" t="s">
        <v>76</v>
      </c>
      <c r="E2" s="27" t="s">
        <v>77</v>
      </c>
      <c r="F2" s="28" t="s">
        <v>711</v>
      </c>
      <c r="G2" s="54" t="s">
        <v>78</v>
      </c>
    </row>
    <row r="3" spans="2:7" ht="15">
      <c r="B3" s="50">
        <v>1</v>
      </c>
      <c r="C3" s="25" t="s">
        <v>417</v>
      </c>
      <c r="D3" s="25">
        <v>69</v>
      </c>
      <c r="E3" s="25" t="s">
        <v>80</v>
      </c>
      <c r="F3" s="77">
        <v>94836.36</v>
      </c>
      <c r="G3" s="79">
        <f>F3*1.2</f>
        <v>113803.632</v>
      </c>
    </row>
    <row r="4" spans="2:7" ht="15">
      <c r="B4" s="50">
        <v>2</v>
      </c>
      <c r="C4" s="25" t="s">
        <v>418</v>
      </c>
      <c r="D4" s="25">
        <v>6</v>
      </c>
      <c r="E4" s="25" t="s">
        <v>80</v>
      </c>
      <c r="F4" s="77">
        <v>57120</v>
      </c>
      <c r="G4" s="80">
        <f aca="true" t="shared" si="0" ref="G4:G20">F4*1.2</f>
        <v>68544</v>
      </c>
    </row>
    <row r="5" spans="2:7" ht="15">
      <c r="B5" s="50">
        <v>3</v>
      </c>
      <c r="C5" s="25" t="s">
        <v>419</v>
      </c>
      <c r="D5" s="25">
        <v>1</v>
      </c>
      <c r="E5" s="25" t="s">
        <v>80</v>
      </c>
      <c r="F5" s="77">
        <v>84398.36</v>
      </c>
      <c r="G5" s="80">
        <f t="shared" si="0"/>
        <v>101278.03199999999</v>
      </c>
    </row>
    <row r="6" spans="2:7" ht="15">
      <c r="B6" s="50">
        <v>4</v>
      </c>
      <c r="C6" s="25" t="s">
        <v>420</v>
      </c>
      <c r="D6" s="25">
        <v>1</v>
      </c>
      <c r="E6" s="25" t="s">
        <v>80</v>
      </c>
      <c r="F6" s="77">
        <v>66455.84</v>
      </c>
      <c r="G6" s="80">
        <f t="shared" si="0"/>
        <v>79747.00799999999</v>
      </c>
    </row>
    <row r="7" spans="2:7" ht="15">
      <c r="B7" s="50">
        <v>5</v>
      </c>
      <c r="C7" s="25" t="s">
        <v>421</v>
      </c>
      <c r="D7" s="25">
        <v>1</v>
      </c>
      <c r="E7" s="25" t="s">
        <v>80</v>
      </c>
      <c r="F7" s="77">
        <v>52450</v>
      </c>
      <c r="G7" s="80">
        <f t="shared" si="0"/>
        <v>62940</v>
      </c>
    </row>
    <row r="8" spans="2:7" ht="15">
      <c r="B8" s="50">
        <v>6</v>
      </c>
      <c r="C8" s="25" t="s">
        <v>422</v>
      </c>
      <c r="D8" s="25">
        <v>1</v>
      </c>
      <c r="E8" s="25" t="s">
        <v>80</v>
      </c>
      <c r="F8" s="77">
        <v>70649.83</v>
      </c>
      <c r="G8" s="80">
        <f t="shared" si="0"/>
        <v>84779.796</v>
      </c>
    </row>
    <row r="9" spans="2:7" ht="15">
      <c r="B9" s="50">
        <v>7</v>
      </c>
      <c r="C9" s="25" t="s">
        <v>423</v>
      </c>
      <c r="D9" s="25">
        <v>5</v>
      </c>
      <c r="E9" s="25" t="s">
        <v>80</v>
      </c>
      <c r="F9" s="77">
        <v>51019.5</v>
      </c>
      <c r="G9" s="80">
        <f t="shared" si="0"/>
        <v>61223.399999999994</v>
      </c>
    </row>
    <row r="10" spans="2:7" ht="15">
      <c r="B10" s="50">
        <v>8</v>
      </c>
      <c r="C10" s="25" t="s">
        <v>424</v>
      </c>
      <c r="D10" s="25">
        <v>3</v>
      </c>
      <c r="E10" s="25" t="s">
        <v>80</v>
      </c>
      <c r="F10" s="77">
        <v>59918.31</v>
      </c>
      <c r="G10" s="80">
        <f t="shared" si="0"/>
        <v>71901.972</v>
      </c>
    </row>
    <row r="11" spans="2:7" ht="15">
      <c r="B11" s="50">
        <v>9</v>
      </c>
      <c r="C11" s="25" t="s">
        <v>425</v>
      </c>
      <c r="D11" s="25">
        <v>1</v>
      </c>
      <c r="E11" s="25" t="s">
        <v>80</v>
      </c>
      <c r="F11" s="77">
        <v>99400</v>
      </c>
      <c r="G11" s="80">
        <f t="shared" si="0"/>
        <v>119280</v>
      </c>
    </row>
    <row r="12" spans="2:7" ht="15">
      <c r="B12" s="50">
        <v>10</v>
      </c>
      <c r="C12" s="25" t="s">
        <v>426</v>
      </c>
      <c r="D12" s="25">
        <v>10</v>
      </c>
      <c r="E12" s="25" t="s">
        <v>80</v>
      </c>
      <c r="F12" s="77">
        <v>55887.3</v>
      </c>
      <c r="G12" s="80">
        <f t="shared" si="0"/>
        <v>67064.76</v>
      </c>
    </row>
    <row r="13" spans="2:7" ht="15">
      <c r="B13" s="50">
        <v>11</v>
      </c>
      <c r="C13" s="25" t="s">
        <v>427</v>
      </c>
      <c r="D13" s="25">
        <v>5</v>
      </c>
      <c r="E13" s="25" t="s">
        <v>80</v>
      </c>
      <c r="F13" s="77">
        <v>67985.95</v>
      </c>
      <c r="G13" s="80">
        <f t="shared" si="0"/>
        <v>81583.14</v>
      </c>
    </row>
    <row r="14" spans="2:7" ht="15">
      <c r="B14" s="50">
        <v>12</v>
      </c>
      <c r="C14" s="25" t="s">
        <v>428</v>
      </c>
      <c r="D14" s="25">
        <v>12</v>
      </c>
      <c r="E14" s="25" t="s">
        <v>80</v>
      </c>
      <c r="F14" s="77">
        <v>63380.28</v>
      </c>
      <c r="G14" s="80">
        <f t="shared" si="0"/>
        <v>76056.336</v>
      </c>
    </row>
    <row r="15" spans="2:7" ht="15">
      <c r="B15" s="50">
        <v>13</v>
      </c>
      <c r="C15" s="25" t="s">
        <v>429</v>
      </c>
      <c r="D15" s="25">
        <v>3</v>
      </c>
      <c r="E15" s="25" t="s">
        <v>80</v>
      </c>
      <c r="F15" s="77">
        <v>80292.57</v>
      </c>
      <c r="G15" s="80">
        <f t="shared" si="0"/>
        <v>96351.084</v>
      </c>
    </row>
    <row r="16" spans="2:7" ht="15">
      <c r="B16" s="50">
        <v>14</v>
      </c>
      <c r="C16" s="25" t="s">
        <v>430</v>
      </c>
      <c r="D16" s="25">
        <v>9</v>
      </c>
      <c r="E16" s="25" t="s">
        <v>80</v>
      </c>
      <c r="F16" s="77">
        <v>50924.52</v>
      </c>
      <c r="G16" s="80">
        <f t="shared" si="0"/>
        <v>61109.42399999999</v>
      </c>
    </row>
    <row r="17" spans="2:7" ht="15">
      <c r="B17" s="50">
        <v>15</v>
      </c>
      <c r="C17" s="25" t="s">
        <v>431</v>
      </c>
      <c r="D17" s="25">
        <v>2</v>
      </c>
      <c r="E17" s="25" t="s">
        <v>80</v>
      </c>
      <c r="F17" s="77">
        <v>70327.96</v>
      </c>
      <c r="G17" s="80">
        <f t="shared" si="0"/>
        <v>84393.55200000001</v>
      </c>
    </row>
    <row r="18" spans="2:7" ht="15">
      <c r="B18" s="50">
        <v>16</v>
      </c>
      <c r="C18" s="25" t="s">
        <v>432</v>
      </c>
      <c r="D18" s="25">
        <v>5</v>
      </c>
      <c r="E18" s="25" t="s">
        <v>80</v>
      </c>
      <c r="F18" s="77">
        <v>59971.75</v>
      </c>
      <c r="G18" s="80">
        <f t="shared" si="0"/>
        <v>71966.09999999999</v>
      </c>
    </row>
    <row r="19" spans="2:7" ht="15">
      <c r="B19" s="50">
        <v>17</v>
      </c>
      <c r="C19" s="25" t="s">
        <v>433</v>
      </c>
      <c r="D19" s="25">
        <v>1</v>
      </c>
      <c r="E19" s="25" t="s">
        <v>80</v>
      </c>
      <c r="F19" s="77">
        <v>56100</v>
      </c>
      <c r="G19" s="80">
        <f t="shared" si="0"/>
        <v>67320</v>
      </c>
    </row>
    <row r="20" spans="2:7" ht="15.75" thickBot="1">
      <c r="B20" s="42">
        <v>18</v>
      </c>
      <c r="C20" s="43" t="s">
        <v>434</v>
      </c>
      <c r="D20" s="43">
        <v>2</v>
      </c>
      <c r="E20" s="43" t="s">
        <v>80</v>
      </c>
      <c r="F20" s="76">
        <v>70262.46</v>
      </c>
      <c r="G20" s="81">
        <f t="shared" si="0"/>
        <v>84314.952</v>
      </c>
    </row>
  </sheetData>
  <sheetProtection/>
  <printOptions/>
  <pageMargins left="0.7000000000000001" right="0.7000000000000001" top="0.75" bottom="0.75" header="0.30000000000000004" footer="0.30000000000000004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B2:G10"/>
  <sheetViews>
    <sheetView zoomScalePageLayoutView="0" workbookViewId="0" topLeftCell="A1">
      <selection activeCell="G6" sqref="G6"/>
    </sheetView>
  </sheetViews>
  <sheetFormatPr defaultColWidth="9.140625" defaultRowHeight="15"/>
  <cols>
    <col min="1" max="2" width="9.140625" style="0" customWidth="1"/>
    <col min="3" max="3" width="112.57421875" style="0" bestFit="1" customWidth="1"/>
    <col min="4" max="5" width="9.140625" style="0" customWidth="1"/>
    <col min="6" max="6" width="29.28125" style="0" hidden="1" customWidth="1"/>
    <col min="7" max="7" width="16.140625" style="0" customWidth="1"/>
  </cols>
  <sheetData>
    <row r="1" ht="15.75" thickBot="1"/>
    <row r="2" spans="2:7" ht="15.75" thickBot="1">
      <c r="B2" s="26" t="s">
        <v>0</v>
      </c>
      <c r="C2" s="27" t="s">
        <v>75</v>
      </c>
      <c r="D2" s="27" t="s">
        <v>76</v>
      </c>
      <c r="E2" s="27" t="s">
        <v>77</v>
      </c>
      <c r="F2" s="28" t="s">
        <v>78</v>
      </c>
      <c r="G2" s="54" t="s">
        <v>78</v>
      </c>
    </row>
    <row r="3" spans="2:7" ht="15">
      <c r="B3" s="40">
        <v>1</v>
      </c>
      <c r="C3" s="41" t="s">
        <v>435</v>
      </c>
      <c r="D3" s="41">
        <v>17</v>
      </c>
      <c r="E3" s="41" t="s">
        <v>80</v>
      </c>
      <c r="F3" s="75">
        <v>76247.04</v>
      </c>
      <c r="G3" s="79">
        <f>F3*1.2</f>
        <v>91496.44799999999</v>
      </c>
    </row>
    <row r="4" spans="2:7" ht="15">
      <c r="B4" s="50">
        <v>2</v>
      </c>
      <c r="C4" s="25" t="s">
        <v>436</v>
      </c>
      <c r="D4" s="25">
        <v>25</v>
      </c>
      <c r="E4" s="25" t="s">
        <v>80</v>
      </c>
      <c r="F4" s="77">
        <v>89809.25</v>
      </c>
      <c r="G4" s="80">
        <f aca="true" t="shared" si="0" ref="G4:G10">F4*1.2</f>
        <v>107771.09999999999</v>
      </c>
    </row>
    <row r="5" spans="2:7" ht="15">
      <c r="B5" s="50">
        <v>3</v>
      </c>
      <c r="C5" s="25" t="s">
        <v>437</v>
      </c>
      <c r="D5" s="25">
        <v>20</v>
      </c>
      <c r="E5" s="25" t="s">
        <v>80</v>
      </c>
      <c r="F5" s="77">
        <v>84623.8</v>
      </c>
      <c r="G5" s="80">
        <f t="shared" si="0"/>
        <v>101548.56</v>
      </c>
    </row>
    <row r="6" spans="2:7" ht="15">
      <c r="B6" s="50">
        <v>4</v>
      </c>
      <c r="C6" s="25" t="s">
        <v>438</v>
      </c>
      <c r="D6" s="25">
        <v>25</v>
      </c>
      <c r="E6" s="25" t="s">
        <v>80</v>
      </c>
      <c r="F6" s="77">
        <v>93258.75</v>
      </c>
      <c r="G6" s="80">
        <f t="shared" si="0"/>
        <v>111910.5</v>
      </c>
    </row>
    <row r="7" spans="2:7" ht="15">
      <c r="B7" s="50">
        <v>5</v>
      </c>
      <c r="C7" s="25" t="s">
        <v>439</v>
      </c>
      <c r="D7" s="25">
        <v>76</v>
      </c>
      <c r="E7" s="25" t="s">
        <v>80</v>
      </c>
      <c r="F7" s="77">
        <v>57348.08</v>
      </c>
      <c r="G7" s="80">
        <f t="shared" si="0"/>
        <v>68817.696</v>
      </c>
    </row>
    <row r="8" spans="2:7" ht="15">
      <c r="B8" s="50">
        <v>6</v>
      </c>
      <c r="C8" s="25" t="s">
        <v>440</v>
      </c>
      <c r="D8" s="25">
        <v>23</v>
      </c>
      <c r="E8" s="25" t="s">
        <v>80</v>
      </c>
      <c r="F8" s="77">
        <v>59916.15</v>
      </c>
      <c r="G8" s="80">
        <f t="shared" si="0"/>
        <v>71899.38</v>
      </c>
    </row>
    <row r="9" spans="2:7" ht="15">
      <c r="B9" s="50">
        <v>7</v>
      </c>
      <c r="C9" s="25" t="s">
        <v>441</v>
      </c>
      <c r="D9" s="25">
        <v>36</v>
      </c>
      <c r="E9" s="25" t="s">
        <v>80</v>
      </c>
      <c r="F9" s="77">
        <v>86910.12</v>
      </c>
      <c r="G9" s="80">
        <f t="shared" si="0"/>
        <v>104292.14399999999</v>
      </c>
    </row>
    <row r="10" spans="2:7" ht="15.75" thickBot="1">
      <c r="B10" s="42">
        <v>8</v>
      </c>
      <c r="C10" s="43" t="s">
        <v>442</v>
      </c>
      <c r="D10" s="43">
        <v>12</v>
      </c>
      <c r="E10" s="43" t="s">
        <v>80</v>
      </c>
      <c r="F10" s="76">
        <v>62830.08</v>
      </c>
      <c r="G10" s="81">
        <f t="shared" si="0"/>
        <v>75396.096</v>
      </c>
    </row>
  </sheetData>
  <sheetProtection/>
  <printOptions/>
  <pageMargins left="0.7000000000000001" right="0.7000000000000001" top="0.75" bottom="0.75" header="0.30000000000000004" footer="0.30000000000000004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B2:G6"/>
  <sheetViews>
    <sheetView zoomScalePageLayoutView="0" workbookViewId="0" topLeftCell="A1">
      <selection activeCell="C3" sqref="C3"/>
    </sheetView>
  </sheetViews>
  <sheetFormatPr defaultColWidth="9.140625" defaultRowHeight="15"/>
  <cols>
    <col min="1" max="1" width="9.140625" style="0" customWidth="1"/>
    <col min="2" max="2" width="3.7109375" style="0" customWidth="1"/>
    <col min="3" max="3" width="77.140625" style="0" bestFit="1" customWidth="1"/>
    <col min="4" max="5" width="9.140625" style="0" customWidth="1"/>
    <col min="6" max="6" width="30.421875" style="0" hidden="1" customWidth="1"/>
    <col min="7" max="7" width="16.28125" style="0" customWidth="1"/>
  </cols>
  <sheetData>
    <row r="1" ht="15.75" thickBot="1"/>
    <row r="2" spans="2:7" ht="15.75" thickBot="1">
      <c r="B2" s="26" t="s">
        <v>0</v>
      </c>
      <c r="C2" s="27" t="s">
        <v>75</v>
      </c>
      <c r="D2" s="27" t="s">
        <v>76</v>
      </c>
      <c r="E2" s="27" t="s">
        <v>77</v>
      </c>
      <c r="F2" s="28" t="s">
        <v>711</v>
      </c>
      <c r="G2" s="54" t="s">
        <v>78</v>
      </c>
    </row>
    <row r="3" spans="2:7" ht="15">
      <c r="B3" s="50">
        <v>1</v>
      </c>
      <c r="C3" s="25" t="s">
        <v>443</v>
      </c>
      <c r="D3" s="25">
        <v>8</v>
      </c>
      <c r="E3" s="25" t="s">
        <v>138</v>
      </c>
      <c r="F3" s="77">
        <v>107340</v>
      </c>
      <c r="G3" s="79">
        <f>F3*1.2</f>
        <v>128808</v>
      </c>
    </row>
    <row r="4" spans="2:7" ht="15">
      <c r="B4" s="50">
        <v>2</v>
      </c>
      <c r="C4" s="25" t="s">
        <v>444</v>
      </c>
      <c r="D4" s="25">
        <v>20</v>
      </c>
      <c r="E4" s="25" t="s">
        <v>138</v>
      </c>
      <c r="F4" s="77">
        <v>42259.4</v>
      </c>
      <c r="G4" s="80">
        <f>F4*1.2</f>
        <v>50711.28</v>
      </c>
    </row>
    <row r="5" spans="2:7" ht="15">
      <c r="B5" s="50">
        <v>3</v>
      </c>
      <c r="C5" s="25" t="s">
        <v>445</v>
      </c>
      <c r="D5" s="25" t="s">
        <v>446</v>
      </c>
      <c r="E5" s="25" t="s">
        <v>138</v>
      </c>
      <c r="F5" s="77">
        <v>103622.28</v>
      </c>
      <c r="G5" s="80">
        <f>F5*1.2</f>
        <v>124346.73599999999</v>
      </c>
    </row>
    <row r="6" spans="2:7" ht="15.75" thickBot="1">
      <c r="B6" s="42">
        <v>4</v>
      </c>
      <c r="C6" s="43" t="s">
        <v>447</v>
      </c>
      <c r="D6" s="43">
        <v>120</v>
      </c>
      <c r="E6" s="43" t="s">
        <v>138</v>
      </c>
      <c r="F6" s="76">
        <v>195537.6</v>
      </c>
      <c r="G6" s="81">
        <f>F6*1.2</f>
        <v>234645.12</v>
      </c>
    </row>
  </sheetData>
  <sheetProtection/>
  <printOptions/>
  <pageMargins left="0.7000000000000001" right="0.7000000000000001" top="0.75" bottom="0.75" header="0.30000000000000004" footer="0.30000000000000004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B2:G7"/>
  <sheetViews>
    <sheetView zoomScalePageLayoutView="0" workbookViewId="0" topLeftCell="A1">
      <selection activeCell="C3" sqref="C3"/>
    </sheetView>
  </sheetViews>
  <sheetFormatPr defaultColWidth="9.140625" defaultRowHeight="15"/>
  <cols>
    <col min="1" max="2" width="9.140625" style="0" customWidth="1"/>
    <col min="3" max="3" width="57.140625" style="0" customWidth="1"/>
    <col min="4" max="5" width="9.140625" style="0" customWidth="1"/>
    <col min="6" max="6" width="30.421875" style="0" hidden="1" customWidth="1"/>
    <col min="7" max="7" width="15.7109375" style="0" customWidth="1"/>
  </cols>
  <sheetData>
    <row r="1" ht="15.75" thickBot="1"/>
    <row r="2" spans="2:7" ht="26.25" thickBot="1">
      <c r="B2" s="26" t="s">
        <v>0</v>
      </c>
      <c r="C2" s="27" t="s">
        <v>75</v>
      </c>
      <c r="D2" s="27" t="s">
        <v>76</v>
      </c>
      <c r="E2" s="27" t="s">
        <v>77</v>
      </c>
      <c r="F2" s="28" t="s">
        <v>711</v>
      </c>
      <c r="G2" s="54" t="s">
        <v>78</v>
      </c>
    </row>
    <row r="3" spans="2:7" ht="15">
      <c r="B3" s="40">
        <v>1</v>
      </c>
      <c r="C3" s="41" t="s">
        <v>448</v>
      </c>
      <c r="D3" s="41" t="s">
        <v>449</v>
      </c>
      <c r="E3" s="41" t="s">
        <v>80</v>
      </c>
      <c r="F3" s="75">
        <v>171390</v>
      </c>
      <c r="G3" s="79">
        <f>F3*1.2</f>
        <v>205668</v>
      </c>
    </row>
    <row r="4" spans="2:7" ht="15">
      <c r="B4" s="50">
        <v>2</v>
      </c>
      <c r="C4" s="25" t="s">
        <v>450</v>
      </c>
      <c r="D4" s="25" t="s">
        <v>451</v>
      </c>
      <c r="E4" s="25" t="s">
        <v>80</v>
      </c>
      <c r="F4" s="77">
        <v>129576.24</v>
      </c>
      <c r="G4" s="80">
        <f>F4*1.2</f>
        <v>155491.488</v>
      </c>
    </row>
    <row r="5" spans="2:7" ht="15">
      <c r="B5" s="50">
        <v>3</v>
      </c>
      <c r="C5" s="25" t="s">
        <v>452</v>
      </c>
      <c r="D5" s="25">
        <v>206</v>
      </c>
      <c r="E5" s="25" t="s">
        <v>80</v>
      </c>
      <c r="F5" s="77">
        <v>97903.56</v>
      </c>
      <c r="G5" s="80">
        <f>F5*1.2</f>
        <v>117484.272</v>
      </c>
    </row>
    <row r="6" spans="2:7" ht="15">
      <c r="B6" s="50">
        <v>4</v>
      </c>
      <c r="C6" s="25" t="s">
        <v>453</v>
      </c>
      <c r="D6" s="25" t="s">
        <v>454</v>
      </c>
      <c r="E6" s="25" t="s">
        <v>80</v>
      </c>
      <c r="F6" s="77">
        <v>113461.24</v>
      </c>
      <c r="G6" s="80">
        <f>F6*1.2</f>
        <v>136153.488</v>
      </c>
    </row>
    <row r="7" spans="2:7" ht="15.75" thickBot="1">
      <c r="B7" s="42">
        <v>5</v>
      </c>
      <c r="C7" s="43" t="s">
        <v>455</v>
      </c>
      <c r="D7" s="43" t="s">
        <v>456</v>
      </c>
      <c r="E7" s="43" t="s">
        <v>80</v>
      </c>
      <c r="F7" s="76">
        <v>133933.8</v>
      </c>
      <c r="G7" s="81">
        <f>F7*1.2</f>
        <v>160720.55999999997</v>
      </c>
    </row>
  </sheetData>
  <sheetProtection/>
  <printOptions/>
  <pageMargins left="0.7000000000000001" right="0.7000000000000001" top="0.75" bottom="0.75" header="0.30000000000000004" footer="0.30000000000000004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B2:G18"/>
  <sheetViews>
    <sheetView zoomScalePageLayoutView="0" workbookViewId="0" topLeftCell="A1">
      <selection activeCell="C3" sqref="C3"/>
    </sheetView>
  </sheetViews>
  <sheetFormatPr defaultColWidth="9.140625" defaultRowHeight="15"/>
  <cols>
    <col min="1" max="2" width="9.140625" style="0" customWidth="1"/>
    <col min="3" max="3" width="54.57421875" style="0" bestFit="1" customWidth="1"/>
    <col min="4" max="5" width="9.140625" style="0" customWidth="1"/>
    <col min="6" max="6" width="29.28125" style="0" hidden="1" customWidth="1"/>
    <col min="7" max="7" width="13.00390625" style="0" customWidth="1"/>
  </cols>
  <sheetData>
    <row r="1" ht="15.75" thickBot="1"/>
    <row r="2" spans="2:7" ht="26.25" thickBot="1">
      <c r="B2" s="26" t="s">
        <v>0</v>
      </c>
      <c r="C2" s="27" t="s">
        <v>75</v>
      </c>
      <c r="D2" s="27" t="s">
        <v>76</v>
      </c>
      <c r="E2" s="27" t="s">
        <v>77</v>
      </c>
      <c r="F2" s="28" t="s">
        <v>711</v>
      </c>
      <c r="G2" s="54" t="s">
        <v>78</v>
      </c>
    </row>
    <row r="3" spans="2:7" ht="15">
      <c r="B3" s="40">
        <v>1</v>
      </c>
      <c r="C3" s="41" t="s">
        <v>457</v>
      </c>
      <c r="D3" s="41">
        <v>985</v>
      </c>
      <c r="E3" s="41" t="s">
        <v>80</v>
      </c>
      <c r="F3" s="75">
        <v>60331.25</v>
      </c>
      <c r="G3" s="79">
        <f>F3*1.2</f>
        <v>72397.5</v>
      </c>
    </row>
    <row r="4" spans="2:7" ht="15">
      <c r="B4" s="50">
        <v>2</v>
      </c>
      <c r="C4" s="25" t="s">
        <v>458</v>
      </c>
      <c r="D4" s="25">
        <v>193</v>
      </c>
      <c r="E4" s="25" t="s">
        <v>80</v>
      </c>
      <c r="F4" s="77">
        <v>81424.77</v>
      </c>
      <c r="G4" s="80">
        <f aca="true" t="shared" si="0" ref="G4:G18">F4*1.2</f>
        <v>97709.724</v>
      </c>
    </row>
    <row r="5" spans="2:7" ht="15">
      <c r="B5" s="50">
        <v>3</v>
      </c>
      <c r="C5" s="25" t="s">
        <v>459</v>
      </c>
      <c r="D5" s="25">
        <v>417</v>
      </c>
      <c r="E5" s="25" t="s">
        <v>80</v>
      </c>
      <c r="F5" s="77">
        <v>73558.8</v>
      </c>
      <c r="G5" s="80">
        <f t="shared" si="0"/>
        <v>88270.56</v>
      </c>
    </row>
    <row r="6" spans="2:7" ht="15">
      <c r="B6" s="50">
        <v>4</v>
      </c>
      <c r="C6" s="25" t="s">
        <v>460</v>
      </c>
      <c r="D6" s="25">
        <v>349</v>
      </c>
      <c r="E6" s="25" t="s">
        <v>80</v>
      </c>
      <c r="F6" s="77">
        <v>62746.71</v>
      </c>
      <c r="G6" s="80">
        <f t="shared" si="0"/>
        <v>75296.052</v>
      </c>
    </row>
    <row r="7" spans="2:7" ht="15">
      <c r="B7" s="50">
        <v>5</v>
      </c>
      <c r="C7" s="25" t="s">
        <v>461</v>
      </c>
      <c r="D7" s="25" t="s">
        <v>462</v>
      </c>
      <c r="E7" s="25" t="s">
        <v>80</v>
      </c>
      <c r="F7" s="77">
        <v>53397.26</v>
      </c>
      <c r="G7" s="80">
        <f t="shared" si="0"/>
        <v>64076.712</v>
      </c>
    </row>
    <row r="8" spans="2:7" ht="15">
      <c r="B8" s="50">
        <v>6</v>
      </c>
      <c r="C8" s="25" t="s">
        <v>463</v>
      </c>
      <c r="D8" s="25">
        <v>176</v>
      </c>
      <c r="E8" s="25" t="s">
        <v>80</v>
      </c>
      <c r="F8" s="77">
        <v>55718.08</v>
      </c>
      <c r="G8" s="80">
        <f t="shared" si="0"/>
        <v>66861.696</v>
      </c>
    </row>
    <row r="9" spans="2:7" ht="15">
      <c r="B9" s="50">
        <v>7</v>
      </c>
      <c r="C9" s="25" t="s">
        <v>464</v>
      </c>
      <c r="D9" s="25">
        <v>600</v>
      </c>
      <c r="E9" s="25" t="s">
        <v>80</v>
      </c>
      <c r="F9" s="77">
        <v>98016</v>
      </c>
      <c r="G9" s="80">
        <f t="shared" si="0"/>
        <v>117619.2</v>
      </c>
    </row>
    <row r="10" spans="2:7" ht="15">
      <c r="B10" s="50">
        <v>8</v>
      </c>
      <c r="C10" s="25" t="s">
        <v>465</v>
      </c>
      <c r="D10" s="25">
        <v>187</v>
      </c>
      <c r="E10" s="25" t="s">
        <v>80</v>
      </c>
      <c r="F10" s="77">
        <v>70781.37</v>
      </c>
      <c r="G10" s="80">
        <f t="shared" si="0"/>
        <v>84937.64399999999</v>
      </c>
    </row>
    <row r="11" spans="2:7" ht="15">
      <c r="B11" s="50">
        <v>9</v>
      </c>
      <c r="C11" s="25" t="s">
        <v>466</v>
      </c>
      <c r="D11" s="25">
        <v>420</v>
      </c>
      <c r="E11" s="25" t="s">
        <v>80</v>
      </c>
      <c r="F11" s="77">
        <v>68581.8</v>
      </c>
      <c r="G11" s="80">
        <f t="shared" si="0"/>
        <v>82298.16</v>
      </c>
    </row>
    <row r="12" spans="2:7" ht="15">
      <c r="B12" s="50">
        <v>10</v>
      </c>
      <c r="C12" s="25" t="s">
        <v>467</v>
      </c>
      <c r="D12" s="25">
        <v>877</v>
      </c>
      <c r="E12" s="25" t="s">
        <v>80</v>
      </c>
      <c r="F12" s="77">
        <v>55443.94</v>
      </c>
      <c r="G12" s="80">
        <f t="shared" si="0"/>
        <v>66532.728</v>
      </c>
    </row>
    <row r="13" spans="2:7" ht="15">
      <c r="B13" s="50">
        <v>11</v>
      </c>
      <c r="C13" s="25" t="s">
        <v>468</v>
      </c>
      <c r="D13" s="25" t="s">
        <v>469</v>
      </c>
      <c r="E13" s="25" t="s">
        <v>80</v>
      </c>
      <c r="F13" s="77">
        <v>89449.76</v>
      </c>
      <c r="G13" s="80">
        <f t="shared" si="0"/>
        <v>107339.71199999998</v>
      </c>
    </row>
    <row r="14" spans="2:7" ht="15">
      <c r="B14" s="50">
        <v>12</v>
      </c>
      <c r="C14" s="25" t="s">
        <v>470</v>
      </c>
      <c r="D14" s="25">
        <v>591</v>
      </c>
      <c r="E14" s="25" t="s">
        <v>80</v>
      </c>
      <c r="F14" s="77">
        <v>78815.76</v>
      </c>
      <c r="G14" s="80">
        <f t="shared" si="0"/>
        <v>94578.912</v>
      </c>
    </row>
    <row r="15" spans="2:7" ht="15">
      <c r="B15" s="50">
        <v>13</v>
      </c>
      <c r="C15" s="25" t="s">
        <v>471</v>
      </c>
      <c r="D15" s="25">
        <v>551</v>
      </c>
      <c r="E15" s="25" t="s">
        <v>80</v>
      </c>
      <c r="F15" s="77">
        <v>62814</v>
      </c>
      <c r="G15" s="80">
        <f t="shared" si="0"/>
        <v>75376.8</v>
      </c>
    </row>
    <row r="16" spans="2:7" ht="15">
      <c r="B16" s="50">
        <v>14</v>
      </c>
      <c r="C16" s="25" t="s">
        <v>472</v>
      </c>
      <c r="D16" s="25" t="s">
        <v>473</v>
      </c>
      <c r="E16" s="25" t="s">
        <v>80</v>
      </c>
      <c r="F16" s="77">
        <v>97079.04</v>
      </c>
      <c r="G16" s="80">
        <f t="shared" si="0"/>
        <v>116494.84799999998</v>
      </c>
    </row>
    <row r="17" spans="2:7" ht="15">
      <c r="B17" s="50">
        <v>15</v>
      </c>
      <c r="C17" s="25" t="s">
        <v>474</v>
      </c>
      <c r="D17" s="25">
        <v>793</v>
      </c>
      <c r="E17" s="25" t="s">
        <v>80</v>
      </c>
      <c r="F17" s="77">
        <v>89252.15</v>
      </c>
      <c r="G17" s="80">
        <f t="shared" si="0"/>
        <v>107102.57999999999</v>
      </c>
    </row>
    <row r="18" spans="2:7" ht="15.75" thickBot="1">
      <c r="B18" s="42">
        <v>16</v>
      </c>
      <c r="C18" s="43" t="s">
        <v>475</v>
      </c>
      <c r="D18" s="43">
        <v>263</v>
      </c>
      <c r="E18" s="43" t="s">
        <v>80</v>
      </c>
      <c r="F18" s="76">
        <v>58506.98</v>
      </c>
      <c r="G18" s="81">
        <f t="shared" si="0"/>
        <v>70208.376</v>
      </c>
    </row>
  </sheetData>
  <sheetProtection/>
  <printOptions/>
  <pageMargins left="0.7000000000000001" right="0.7000000000000001" top="0.75" bottom="0.75" header="0.30000000000000004" footer="0.30000000000000004"/>
  <pageSetup horizontalDpi="600" verticalDpi="600" orientation="portrait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B2:F4"/>
  <sheetViews>
    <sheetView zoomScalePageLayoutView="0" workbookViewId="0" topLeftCell="A1">
      <selection activeCell="C4" sqref="C4"/>
    </sheetView>
  </sheetViews>
  <sheetFormatPr defaultColWidth="9.140625" defaultRowHeight="15"/>
  <cols>
    <col min="1" max="2" width="9.140625" style="0" customWidth="1"/>
    <col min="3" max="3" width="48.8515625" style="0" customWidth="1"/>
    <col min="4" max="5" width="9.140625" style="0" customWidth="1"/>
    <col min="6" max="6" width="30.421875" style="0" bestFit="1" customWidth="1"/>
    <col min="7" max="7" width="9.140625" style="0" customWidth="1"/>
  </cols>
  <sheetData>
    <row r="1" ht="15.75" thickBot="1"/>
    <row r="2" spans="2:6" ht="15.75" thickBot="1">
      <c r="B2" s="26" t="s">
        <v>0</v>
      </c>
      <c r="C2" s="27" t="s">
        <v>75</v>
      </c>
      <c r="D2" s="27" t="s">
        <v>76</v>
      </c>
      <c r="E2" s="27" t="s">
        <v>77</v>
      </c>
      <c r="F2" s="28" t="s">
        <v>78</v>
      </c>
    </row>
    <row r="3" spans="2:6" ht="15">
      <c r="B3" s="40">
        <v>1</v>
      </c>
      <c r="C3" s="41" t="s">
        <v>476</v>
      </c>
      <c r="D3" s="41">
        <v>597</v>
      </c>
      <c r="E3" s="41" t="s">
        <v>80</v>
      </c>
      <c r="F3" s="55">
        <v>696104.38</v>
      </c>
    </row>
    <row r="4" spans="2:6" ht="15.75" thickBot="1">
      <c r="B4" s="42">
        <v>2</v>
      </c>
      <c r="C4" s="43" t="s">
        <v>477</v>
      </c>
      <c r="D4" s="43" t="s">
        <v>478</v>
      </c>
      <c r="E4" s="43" t="s">
        <v>80</v>
      </c>
      <c r="F4" s="56">
        <v>883261.19</v>
      </c>
    </row>
  </sheetData>
  <sheetProtection/>
  <printOptions/>
  <pageMargins left="0.7000000000000001" right="0.7000000000000001" top="0.75" bottom="0.75" header="0.30000000000000004" footer="0.30000000000000004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B2:F3"/>
  <sheetViews>
    <sheetView zoomScalePageLayoutView="0" workbookViewId="0" topLeftCell="A1">
      <selection activeCell="C3" sqref="C3"/>
    </sheetView>
  </sheetViews>
  <sheetFormatPr defaultColWidth="9.140625" defaultRowHeight="15"/>
  <cols>
    <col min="1" max="2" width="9.140625" style="0" customWidth="1"/>
    <col min="3" max="3" width="37.421875" style="0" customWidth="1"/>
    <col min="4" max="5" width="9.140625" style="0" customWidth="1"/>
    <col min="6" max="6" width="30.421875" style="0" bestFit="1" customWidth="1"/>
    <col min="7" max="7" width="9.140625" style="0" customWidth="1"/>
  </cols>
  <sheetData>
    <row r="1" ht="15.75" thickBot="1"/>
    <row r="2" spans="2:6" ht="15.75" thickBot="1">
      <c r="B2" s="26" t="s">
        <v>0</v>
      </c>
      <c r="C2" s="27" t="s">
        <v>75</v>
      </c>
      <c r="D2" s="27" t="s">
        <v>76</v>
      </c>
      <c r="E2" s="27" t="s">
        <v>77</v>
      </c>
      <c r="F2" s="28" t="s">
        <v>78</v>
      </c>
    </row>
    <row r="3" spans="2:6" ht="15.75" thickBot="1">
      <c r="B3" s="29">
        <v>1</v>
      </c>
      <c r="C3" s="30" t="s">
        <v>479</v>
      </c>
      <c r="D3" s="30">
        <v>837</v>
      </c>
      <c r="E3" s="30" t="s">
        <v>80</v>
      </c>
      <c r="F3" s="51">
        <v>209497.75</v>
      </c>
    </row>
  </sheetData>
  <sheetProtection/>
  <printOptions/>
  <pageMargins left="0.7000000000000001" right="0.7000000000000001" top="0.75" bottom="0.75" header="0.30000000000000004" footer="0.30000000000000004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B2:F5"/>
  <sheetViews>
    <sheetView zoomScalePageLayoutView="0" workbookViewId="0" topLeftCell="A1">
      <selection activeCell="C5" sqref="C5"/>
    </sheetView>
  </sheetViews>
  <sheetFormatPr defaultColWidth="9.140625" defaultRowHeight="15"/>
  <cols>
    <col min="1" max="2" width="9.140625" style="0" customWidth="1"/>
    <col min="3" max="3" width="68.140625" style="0" bestFit="1" customWidth="1"/>
    <col min="4" max="5" width="9.140625" style="0" customWidth="1"/>
    <col min="6" max="6" width="30.421875" style="0" bestFit="1" customWidth="1"/>
    <col min="7" max="7" width="9.140625" style="0" customWidth="1"/>
  </cols>
  <sheetData>
    <row r="1" ht="15.75" thickBot="1"/>
    <row r="2" spans="2:6" ht="15.75" thickBot="1">
      <c r="B2" s="26" t="s">
        <v>0</v>
      </c>
      <c r="C2" s="27" t="s">
        <v>75</v>
      </c>
      <c r="D2" s="27" t="s">
        <v>76</v>
      </c>
      <c r="E2" s="27" t="s">
        <v>77</v>
      </c>
      <c r="F2" s="28" t="s">
        <v>78</v>
      </c>
    </row>
    <row r="3" spans="2:6" ht="15">
      <c r="B3" s="40">
        <v>1</v>
      </c>
      <c r="C3" s="41" t="s">
        <v>480</v>
      </c>
      <c r="D3" s="41">
        <v>31</v>
      </c>
      <c r="E3" s="41" t="s">
        <v>80</v>
      </c>
      <c r="F3" s="55">
        <v>199284.86</v>
      </c>
    </row>
    <row r="4" spans="2:6" ht="15">
      <c r="B4" s="50">
        <v>2</v>
      </c>
      <c r="C4" s="25" t="s">
        <v>481</v>
      </c>
      <c r="D4" s="25" t="s">
        <v>482</v>
      </c>
      <c r="E4" s="25" t="s">
        <v>80</v>
      </c>
      <c r="F4" s="57">
        <v>228263.11</v>
      </c>
    </row>
    <row r="5" spans="2:6" ht="15.75" thickBot="1">
      <c r="B5" s="42">
        <v>3</v>
      </c>
      <c r="C5" s="43" t="s">
        <v>483</v>
      </c>
      <c r="D5" s="43">
        <v>294</v>
      </c>
      <c r="E5" s="43" t="s">
        <v>80</v>
      </c>
      <c r="F5" s="56">
        <v>215255.93</v>
      </c>
    </row>
  </sheetData>
  <sheetProtection/>
  <printOptions/>
  <pageMargins left="0.7000000000000001" right="0.7000000000000001" top="0.75" bottom="0.75" header="0.30000000000000004" footer="0.30000000000000004"/>
  <pageSetup fitToHeight="0" fitToWidth="0"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B2:F3"/>
  <sheetViews>
    <sheetView zoomScalePageLayoutView="0" workbookViewId="0" topLeftCell="A1">
      <selection activeCell="C3" sqref="C3"/>
    </sheetView>
  </sheetViews>
  <sheetFormatPr defaultColWidth="9.140625" defaultRowHeight="15"/>
  <cols>
    <col min="1" max="2" width="9.140625" style="0" customWidth="1"/>
    <col min="3" max="3" width="87.57421875" style="0" customWidth="1"/>
    <col min="4" max="5" width="9.140625" style="0" customWidth="1"/>
    <col min="6" max="6" width="30.421875" style="0" bestFit="1" customWidth="1"/>
    <col min="7" max="7" width="9.140625" style="0" customWidth="1"/>
  </cols>
  <sheetData>
    <row r="1" ht="15.75" thickBot="1"/>
    <row r="2" spans="2:6" ht="15.75" thickBot="1">
      <c r="B2" s="26" t="s">
        <v>0</v>
      </c>
      <c r="C2" s="27" t="s">
        <v>75</v>
      </c>
      <c r="D2" s="27" t="s">
        <v>76</v>
      </c>
      <c r="E2" s="27" t="s">
        <v>77</v>
      </c>
      <c r="F2" s="28" t="s">
        <v>78</v>
      </c>
    </row>
    <row r="3" spans="2:6" ht="15.75" thickBot="1">
      <c r="B3" s="29">
        <v>1</v>
      </c>
      <c r="C3" s="30" t="s">
        <v>484</v>
      </c>
      <c r="D3" s="30">
        <v>7</v>
      </c>
      <c r="E3" s="30" t="s">
        <v>80</v>
      </c>
      <c r="F3" s="51">
        <v>1045728.18</v>
      </c>
    </row>
  </sheetData>
  <sheetProtection/>
  <printOptions/>
  <pageMargins left="0.7000000000000001" right="0.7000000000000001" top="0.75" bottom="0.75" header="0.30000000000000004" footer="0.30000000000000004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B2:G22"/>
  <sheetViews>
    <sheetView zoomScalePageLayoutView="0" workbookViewId="0" topLeftCell="A1">
      <selection activeCell="C3" sqref="C3"/>
    </sheetView>
  </sheetViews>
  <sheetFormatPr defaultColWidth="9.140625" defaultRowHeight="15"/>
  <cols>
    <col min="1" max="2" width="9.140625" style="0" customWidth="1"/>
    <col min="3" max="3" width="73.57421875" style="0" bestFit="1" customWidth="1"/>
    <col min="4" max="5" width="9.140625" style="0" customWidth="1"/>
    <col min="6" max="6" width="17.140625" style="0" customWidth="1"/>
    <col min="7" max="7" width="18.28125" style="0" customWidth="1"/>
  </cols>
  <sheetData>
    <row r="1" ht="15.75" thickBot="1"/>
    <row r="2" spans="2:7" ht="26.25" thickBot="1">
      <c r="B2" s="26" t="s">
        <v>0</v>
      </c>
      <c r="C2" s="27" t="s">
        <v>75</v>
      </c>
      <c r="D2" s="27" t="s">
        <v>76</v>
      </c>
      <c r="E2" s="27" t="s">
        <v>77</v>
      </c>
      <c r="F2" s="54" t="s">
        <v>711</v>
      </c>
      <c r="G2" s="54" t="s">
        <v>78</v>
      </c>
    </row>
    <row r="3" spans="2:7" ht="15">
      <c r="B3" s="40">
        <v>1</v>
      </c>
      <c r="C3" s="41" t="s">
        <v>485</v>
      </c>
      <c r="D3" s="41">
        <v>45</v>
      </c>
      <c r="E3" s="41" t="s">
        <v>80</v>
      </c>
      <c r="F3" s="85">
        <v>52871.85</v>
      </c>
      <c r="G3" s="86">
        <f>F3*1.2</f>
        <v>63446.219999999994</v>
      </c>
    </row>
    <row r="4" spans="2:7" ht="15">
      <c r="B4" s="50">
        <v>2</v>
      </c>
      <c r="C4" s="25" t="s">
        <v>486</v>
      </c>
      <c r="D4" s="25">
        <v>229</v>
      </c>
      <c r="E4" s="25" t="s">
        <v>80</v>
      </c>
      <c r="F4" s="87">
        <v>77090.56</v>
      </c>
      <c r="G4" s="88">
        <f aca="true" t="shared" si="0" ref="G4:G22">F4*1.2</f>
        <v>92508.67199999999</v>
      </c>
    </row>
    <row r="5" spans="2:7" ht="15">
      <c r="B5" s="50">
        <v>3</v>
      </c>
      <c r="C5" s="25" t="s">
        <v>487</v>
      </c>
      <c r="D5" s="25">
        <v>320</v>
      </c>
      <c r="E5" s="25" t="s">
        <v>80</v>
      </c>
      <c r="F5" s="87">
        <v>82140.8</v>
      </c>
      <c r="G5" s="88">
        <f t="shared" si="0"/>
        <v>98568.96</v>
      </c>
    </row>
    <row r="6" spans="2:7" ht="15">
      <c r="B6" s="50">
        <v>4</v>
      </c>
      <c r="C6" s="25" t="s">
        <v>488</v>
      </c>
      <c r="D6" s="25">
        <v>12</v>
      </c>
      <c r="E6" s="25" t="s">
        <v>80</v>
      </c>
      <c r="F6" s="87">
        <v>56287.32</v>
      </c>
      <c r="G6" s="88">
        <f t="shared" si="0"/>
        <v>67544.784</v>
      </c>
    </row>
    <row r="7" spans="2:7" ht="15">
      <c r="B7" s="50">
        <v>5</v>
      </c>
      <c r="C7" s="25" t="s">
        <v>489</v>
      </c>
      <c r="D7" s="25">
        <v>6</v>
      </c>
      <c r="E7" s="25" t="s">
        <v>80</v>
      </c>
      <c r="F7" s="87">
        <v>63092.58</v>
      </c>
      <c r="G7" s="88">
        <f t="shared" si="0"/>
        <v>75711.096</v>
      </c>
    </row>
    <row r="8" spans="2:7" ht="15">
      <c r="B8" s="50">
        <v>6</v>
      </c>
      <c r="C8" s="25" t="s">
        <v>490</v>
      </c>
      <c r="D8" s="25">
        <v>244</v>
      </c>
      <c r="E8" s="25" t="s">
        <v>80</v>
      </c>
      <c r="F8" s="87">
        <v>73863.68</v>
      </c>
      <c r="G8" s="88">
        <f t="shared" si="0"/>
        <v>88636.41599999998</v>
      </c>
    </row>
    <row r="9" spans="2:7" ht="15">
      <c r="B9" s="50">
        <v>7</v>
      </c>
      <c r="C9" s="25" t="s">
        <v>491</v>
      </c>
      <c r="D9" s="25">
        <v>8</v>
      </c>
      <c r="E9" s="25" t="s">
        <v>80</v>
      </c>
      <c r="F9" s="87">
        <v>96637.92</v>
      </c>
      <c r="G9" s="88">
        <f t="shared" si="0"/>
        <v>115965.504</v>
      </c>
    </row>
    <row r="10" spans="2:7" ht="15">
      <c r="B10" s="50">
        <v>8</v>
      </c>
      <c r="C10" s="25" t="s">
        <v>492</v>
      </c>
      <c r="D10" s="25">
        <v>5</v>
      </c>
      <c r="E10" s="25" t="s">
        <v>80</v>
      </c>
      <c r="F10" s="87">
        <v>59976.15</v>
      </c>
      <c r="G10" s="88">
        <f t="shared" si="0"/>
        <v>71971.38</v>
      </c>
    </row>
    <row r="11" spans="2:7" ht="15">
      <c r="B11" s="50">
        <v>9</v>
      </c>
      <c r="C11" s="25" t="s">
        <v>493</v>
      </c>
      <c r="D11" s="25">
        <v>14</v>
      </c>
      <c r="E11" s="25" t="s">
        <v>80</v>
      </c>
      <c r="F11" s="87">
        <v>53039.28</v>
      </c>
      <c r="G11" s="88">
        <f t="shared" si="0"/>
        <v>63647.136</v>
      </c>
    </row>
    <row r="12" spans="2:7" ht="15">
      <c r="B12" s="50">
        <v>10</v>
      </c>
      <c r="C12" s="25" t="s">
        <v>494</v>
      </c>
      <c r="D12" s="25">
        <v>156</v>
      </c>
      <c r="E12" s="25" t="s">
        <v>80</v>
      </c>
      <c r="F12" s="87">
        <v>50473.8</v>
      </c>
      <c r="G12" s="88">
        <f t="shared" si="0"/>
        <v>60568.56</v>
      </c>
    </row>
    <row r="13" spans="2:7" ht="15">
      <c r="B13" s="50">
        <v>11</v>
      </c>
      <c r="C13" s="25" t="s">
        <v>495</v>
      </c>
      <c r="D13" s="25">
        <v>3</v>
      </c>
      <c r="E13" s="25" t="s">
        <v>80</v>
      </c>
      <c r="F13" s="87">
        <v>71053.5</v>
      </c>
      <c r="G13" s="88">
        <f t="shared" si="0"/>
        <v>85264.2</v>
      </c>
    </row>
    <row r="14" spans="2:7" ht="15">
      <c r="B14" s="50">
        <v>12</v>
      </c>
      <c r="C14" s="25" t="s">
        <v>496</v>
      </c>
      <c r="D14" s="25">
        <v>50</v>
      </c>
      <c r="E14" s="25" t="s">
        <v>80</v>
      </c>
      <c r="F14" s="87">
        <v>69568</v>
      </c>
      <c r="G14" s="88">
        <f t="shared" si="0"/>
        <v>83481.59999999999</v>
      </c>
    </row>
    <row r="15" spans="2:7" ht="15">
      <c r="B15" s="50">
        <v>13</v>
      </c>
      <c r="C15" s="25" t="s">
        <v>497</v>
      </c>
      <c r="D15" s="25">
        <v>178</v>
      </c>
      <c r="E15" s="25" t="s">
        <v>80</v>
      </c>
      <c r="F15" s="87">
        <v>84882.86</v>
      </c>
      <c r="G15" s="88">
        <f t="shared" si="0"/>
        <v>101859.432</v>
      </c>
    </row>
    <row r="16" spans="2:7" ht="15">
      <c r="B16" s="50">
        <v>14</v>
      </c>
      <c r="C16" s="25" t="s">
        <v>498</v>
      </c>
      <c r="D16" s="25">
        <v>5</v>
      </c>
      <c r="E16" s="25" t="s">
        <v>80</v>
      </c>
      <c r="F16" s="87">
        <v>64305.45</v>
      </c>
      <c r="G16" s="88">
        <f t="shared" si="0"/>
        <v>77166.54</v>
      </c>
    </row>
    <row r="17" spans="2:7" ht="15">
      <c r="B17" s="50">
        <v>15</v>
      </c>
      <c r="C17" s="25" t="s">
        <v>499</v>
      </c>
      <c r="D17" s="25">
        <v>10</v>
      </c>
      <c r="E17" s="25" t="s">
        <v>80</v>
      </c>
      <c r="F17" s="87">
        <v>77920.2</v>
      </c>
      <c r="G17" s="88">
        <f t="shared" si="0"/>
        <v>93504.23999999999</v>
      </c>
    </row>
    <row r="18" spans="2:7" ht="15">
      <c r="B18" s="50">
        <v>16</v>
      </c>
      <c r="C18" s="25" t="s">
        <v>500</v>
      </c>
      <c r="D18" s="25">
        <v>296</v>
      </c>
      <c r="E18" s="25" t="s">
        <v>80</v>
      </c>
      <c r="F18" s="87">
        <v>68553.6</v>
      </c>
      <c r="G18" s="88">
        <f t="shared" si="0"/>
        <v>82264.32</v>
      </c>
    </row>
    <row r="19" spans="2:7" ht="15">
      <c r="B19" s="50">
        <v>17</v>
      </c>
      <c r="C19" s="25" t="s">
        <v>501</v>
      </c>
      <c r="D19" s="25">
        <v>18</v>
      </c>
      <c r="E19" s="25" t="s">
        <v>80</v>
      </c>
      <c r="F19" s="87">
        <v>50815.8</v>
      </c>
      <c r="G19" s="88">
        <f t="shared" si="0"/>
        <v>60978.96</v>
      </c>
    </row>
    <row r="20" spans="2:7" ht="15">
      <c r="B20" s="50">
        <v>18</v>
      </c>
      <c r="C20" s="25" t="s">
        <v>502</v>
      </c>
      <c r="D20" s="25">
        <v>3</v>
      </c>
      <c r="E20" s="25" t="s">
        <v>80</v>
      </c>
      <c r="F20" s="87">
        <v>59412.84</v>
      </c>
      <c r="G20" s="88">
        <f t="shared" si="0"/>
        <v>71295.408</v>
      </c>
    </row>
    <row r="21" spans="2:7" ht="15">
      <c r="B21" s="50">
        <v>19</v>
      </c>
      <c r="C21" s="25" t="s">
        <v>503</v>
      </c>
      <c r="D21" s="25">
        <v>47</v>
      </c>
      <c r="E21" s="25" t="s">
        <v>80</v>
      </c>
      <c r="F21" s="87">
        <v>61590.21</v>
      </c>
      <c r="G21" s="88">
        <f t="shared" si="0"/>
        <v>73908.252</v>
      </c>
    </row>
    <row r="22" spans="2:7" ht="15.75" thickBot="1">
      <c r="B22" s="42">
        <v>20</v>
      </c>
      <c r="C22" s="43" t="s">
        <v>504</v>
      </c>
      <c r="D22" s="43">
        <v>152</v>
      </c>
      <c r="E22" s="43" t="s">
        <v>80</v>
      </c>
      <c r="F22" s="89">
        <v>89640.48</v>
      </c>
      <c r="G22" s="90">
        <f t="shared" si="0"/>
        <v>107568.57599999999</v>
      </c>
    </row>
  </sheetData>
  <sheetProtection/>
  <printOptions/>
  <pageMargins left="0.7000000000000001" right="0.7000000000000001" top="0.75" bottom="0.75" header="0.30000000000000004" footer="0.30000000000000004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F3"/>
  <sheetViews>
    <sheetView zoomScalePageLayoutView="0" workbookViewId="0" topLeftCell="A1">
      <selection activeCell="C3" sqref="C3"/>
    </sheetView>
  </sheetViews>
  <sheetFormatPr defaultColWidth="9.140625" defaultRowHeight="15"/>
  <cols>
    <col min="1" max="2" width="9.140625" style="0" customWidth="1"/>
    <col min="3" max="3" width="115.140625" style="0" customWidth="1"/>
    <col min="4" max="5" width="9.140625" style="0" customWidth="1"/>
    <col min="6" max="6" width="11.8515625" style="0" customWidth="1"/>
    <col min="7" max="7" width="9.140625" style="0" customWidth="1"/>
  </cols>
  <sheetData>
    <row r="1" ht="15.75" thickBot="1"/>
    <row r="2" spans="2:6" ht="25.5">
      <c r="B2" s="26" t="s">
        <v>0</v>
      </c>
      <c r="C2" s="27" t="s">
        <v>75</v>
      </c>
      <c r="D2" s="27" t="s">
        <v>76</v>
      </c>
      <c r="E2" s="27" t="s">
        <v>77</v>
      </c>
      <c r="F2" s="28" t="s">
        <v>78</v>
      </c>
    </row>
    <row r="3" spans="2:6" ht="15.75" thickBot="1">
      <c r="B3" s="29">
        <v>1</v>
      </c>
      <c r="C3" s="30" t="s">
        <v>91</v>
      </c>
      <c r="D3" s="30">
        <v>11</v>
      </c>
      <c r="E3" s="30" t="s">
        <v>80</v>
      </c>
      <c r="F3" s="31">
        <v>1822256.26</v>
      </c>
    </row>
  </sheetData>
  <sheetProtection/>
  <printOptions/>
  <pageMargins left="0.7000000000000001" right="0.7000000000000001" top="0.75" bottom="0.75" header="0.30000000000000004" footer="0.30000000000000004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B2:F3"/>
  <sheetViews>
    <sheetView zoomScalePageLayoutView="0" workbookViewId="0" topLeftCell="A1">
      <selection activeCell="C3" sqref="C3"/>
    </sheetView>
  </sheetViews>
  <sheetFormatPr defaultColWidth="9.140625" defaultRowHeight="15"/>
  <cols>
    <col min="1" max="2" width="9.140625" style="0" customWidth="1"/>
    <col min="3" max="3" width="66.8515625" style="0" customWidth="1"/>
    <col min="4" max="5" width="9.140625" style="0" customWidth="1"/>
    <col min="6" max="6" width="30.421875" style="0" bestFit="1" customWidth="1"/>
    <col min="7" max="7" width="9.140625" style="0" customWidth="1"/>
  </cols>
  <sheetData>
    <row r="1" ht="15.75" thickBot="1"/>
    <row r="2" spans="2:6" ht="15.75" thickBot="1">
      <c r="B2" s="26" t="s">
        <v>0</v>
      </c>
      <c r="C2" s="27" t="s">
        <v>75</v>
      </c>
      <c r="D2" s="27" t="s">
        <v>76</v>
      </c>
      <c r="E2" s="27" t="s">
        <v>77</v>
      </c>
      <c r="F2" s="28" t="s">
        <v>78</v>
      </c>
    </row>
    <row r="3" spans="2:6" ht="15.75" thickBot="1">
      <c r="B3" s="29">
        <v>1</v>
      </c>
      <c r="C3" s="30" t="s">
        <v>505</v>
      </c>
      <c r="D3" s="30">
        <v>727</v>
      </c>
      <c r="E3" s="30" t="s">
        <v>80</v>
      </c>
      <c r="F3" s="51">
        <v>546535.02</v>
      </c>
    </row>
  </sheetData>
  <sheetProtection/>
  <printOptions/>
  <pageMargins left="0.7000000000000001" right="0.7000000000000001" top="0.75" bottom="0.75" header="0.30000000000000004" footer="0.30000000000000004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B1:G10"/>
  <sheetViews>
    <sheetView zoomScalePageLayoutView="0" workbookViewId="0" topLeftCell="A1">
      <selection activeCell="C10" sqref="C10"/>
    </sheetView>
  </sheetViews>
  <sheetFormatPr defaultColWidth="9.140625" defaultRowHeight="15"/>
  <cols>
    <col min="1" max="2" width="9.140625" style="0" customWidth="1"/>
    <col min="3" max="3" width="96.140625" style="0" bestFit="1" customWidth="1"/>
    <col min="4" max="5" width="9.140625" style="0" customWidth="1"/>
    <col min="6" max="6" width="30.421875" style="0" hidden="1" customWidth="1"/>
    <col min="7" max="7" width="13.140625" style="0" customWidth="1"/>
  </cols>
  <sheetData>
    <row r="1" ht="15.75" thickBot="1">
      <c r="B1" t="s">
        <v>506</v>
      </c>
    </row>
    <row r="2" spans="2:7" ht="26.25" thickBot="1">
      <c r="B2" s="26" t="s">
        <v>507</v>
      </c>
      <c r="C2" s="27" t="s">
        <v>75</v>
      </c>
      <c r="D2" s="27" t="s">
        <v>76</v>
      </c>
      <c r="E2" s="27" t="s">
        <v>77</v>
      </c>
      <c r="F2" s="28" t="s">
        <v>711</v>
      </c>
      <c r="G2" s="54" t="s">
        <v>78</v>
      </c>
    </row>
    <row r="3" spans="2:7" ht="15">
      <c r="B3" s="40">
        <v>1</v>
      </c>
      <c r="C3" s="41" t="s">
        <v>508</v>
      </c>
      <c r="D3" s="41">
        <v>533</v>
      </c>
      <c r="E3" s="41" t="s">
        <v>80</v>
      </c>
      <c r="F3" s="75">
        <v>196453.14</v>
      </c>
      <c r="G3" s="79">
        <f>F3*1.2</f>
        <v>235743.768</v>
      </c>
    </row>
    <row r="4" spans="2:7" ht="15">
      <c r="B4" s="50">
        <v>2</v>
      </c>
      <c r="C4" s="25" t="s">
        <v>509</v>
      </c>
      <c r="D4" s="25">
        <v>215</v>
      </c>
      <c r="E4" s="25" t="s">
        <v>80</v>
      </c>
      <c r="F4" s="77">
        <v>73082.8</v>
      </c>
      <c r="G4" s="80">
        <f aca="true" t="shared" si="0" ref="G4:G10">F4*1.2</f>
        <v>87699.36</v>
      </c>
    </row>
    <row r="5" spans="2:7" ht="15">
      <c r="B5" s="50">
        <v>3</v>
      </c>
      <c r="C5" s="25" t="s">
        <v>510</v>
      </c>
      <c r="D5" s="25">
        <v>82</v>
      </c>
      <c r="E5" s="25" t="s">
        <v>80</v>
      </c>
      <c r="F5" s="77">
        <v>194259.64</v>
      </c>
      <c r="G5" s="80">
        <f t="shared" si="0"/>
        <v>233111.568</v>
      </c>
    </row>
    <row r="6" spans="2:7" ht="15">
      <c r="B6" s="50">
        <v>4</v>
      </c>
      <c r="C6" s="25" t="s">
        <v>511</v>
      </c>
      <c r="D6" s="25">
        <v>64</v>
      </c>
      <c r="E6" s="25" t="s">
        <v>80</v>
      </c>
      <c r="F6" s="77">
        <v>147178.24</v>
      </c>
      <c r="G6" s="80">
        <f t="shared" si="0"/>
        <v>176613.88799999998</v>
      </c>
    </row>
    <row r="7" spans="2:7" ht="15">
      <c r="B7" s="50">
        <v>5</v>
      </c>
      <c r="C7" s="25" t="s">
        <v>512</v>
      </c>
      <c r="D7" s="25">
        <v>150</v>
      </c>
      <c r="E7" s="25" t="s">
        <v>80</v>
      </c>
      <c r="F7" s="77">
        <v>146467.5</v>
      </c>
      <c r="G7" s="80">
        <f t="shared" si="0"/>
        <v>175761</v>
      </c>
    </row>
    <row r="8" spans="2:7" ht="15">
      <c r="B8" s="50">
        <v>6</v>
      </c>
      <c r="C8" s="25" t="s">
        <v>513</v>
      </c>
      <c r="D8" s="25">
        <v>839</v>
      </c>
      <c r="E8" s="25" t="s">
        <v>80</v>
      </c>
      <c r="F8" s="77">
        <v>108734.4</v>
      </c>
      <c r="G8" s="80">
        <f t="shared" si="0"/>
        <v>130481.27999999998</v>
      </c>
    </row>
    <row r="9" spans="2:7" ht="15">
      <c r="B9" s="50">
        <v>7</v>
      </c>
      <c r="C9" s="25" t="s">
        <v>514</v>
      </c>
      <c r="D9" s="25">
        <v>47</v>
      </c>
      <c r="E9" s="25" t="s">
        <v>80</v>
      </c>
      <c r="F9" s="77">
        <v>42094.61</v>
      </c>
      <c r="G9" s="80">
        <f t="shared" si="0"/>
        <v>50513.532</v>
      </c>
    </row>
    <row r="10" spans="2:7" ht="15.75" thickBot="1">
      <c r="B10" s="42">
        <v>8</v>
      </c>
      <c r="C10" s="43" t="s">
        <v>515</v>
      </c>
      <c r="D10" s="43">
        <v>5</v>
      </c>
      <c r="E10" s="43" t="s">
        <v>80</v>
      </c>
      <c r="F10" s="76">
        <v>157369.35</v>
      </c>
      <c r="G10" s="81">
        <f t="shared" si="0"/>
        <v>188843.22</v>
      </c>
    </row>
  </sheetData>
  <sheetProtection/>
  <printOptions/>
  <pageMargins left="0.7000000000000001" right="0.7000000000000001" top="0.75" bottom="0.75" header="0.30000000000000004" footer="0.30000000000000004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B2:F3"/>
  <sheetViews>
    <sheetView zoomScalePageLayoutView="0" workbookViewId="0" topLeftCell="A1">
      <selection activeCell="C3" sqref="C3"/>
    </sheetView>
  </sheetViews>
  <sheetFormatPr defaultColWidth="9.140625" defaultRowHeight="15"/>
  <cols>
    <col min="1" max="2" width="9.140625" style="0" customWidth="1"/>
    <col min="3" max="3" width="58.00390625" style="0" bestFit="1" customWidth="1"/>
    <col min="4" max="5" width="9.140625" style="0" customWidth="1"/>
    <col min="6" max="6" width="30.421875" style="0" bestFit="1" customWidth="1"/>
    <col min="7" max="7" width="9.140625" style="0" customWidth="1"/>
  </cols>
  <sheetData>
    <row r="1" ht="15.75" thickBot="1"/>
    <row r="2" spans="2:6" ht="15.75" thickBot="1">
      <c r="B2" s="26" t="s">
        <v>0</v>
      </c>
      <c r="C2" s="27" t="s">
        <v>75</v>
      </c>
      <c r="D2" s="27" t="s">
        <v>76</v>
      </c>
      <c r="E2" s="27" t="s">
        <v>77</v>
      </c>
      <c r="F2" s="28" t="s">
        <v>78</v>
      </c>
    </row>
    <row r="3" spans="2:6" ht="15.75" thickBot="1">
      <c r="B3" s="29">
        <v>1</v>
      </c>
      <c r="C3" s="30" t="s">
        <v>516</v>
      </c>
      <c r="D3" s="30">
        <v>85</v>
      </c>
      <c r="E3" s="30" t="s">
        <v>80</v>
      </c>
      <c r="F3" s="51">
        <v>255810.9</v>
      </c>
    </row>
  </sheetData>
  <sheetProtection/>
  <printOptions/>
  <pageMargins left="0.7000000000000001" right="0.7000000000000001" top="0.75" bottom="0.75" header="0.30000000000000004" footer="0.30000000000000004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B2:G13"/>
  <sheetViews>
    <sheetView zoomScalePageLayoutView="0" workbookViewId="0" topLeftCell="A1">
      <selection activeCell="C3" sqref="C3"/>
    </sheetView>
  </sheetViews>
  <sheetFormatPr defaultColWidth="9.140625" defaultRowHeight="15"/>
  <cols>
    <col min="1" max="1" width="9.140625" style="0" customWidth="1"/>
    <col min="2" max="2" width="3.00390625" style="0" bestFit="1" customWidth="1"/>
    <col min="3" max="3" width="107.8515625" style="0" bestFit="1" customWidth="1"/>
    <col min="4" max="5" width="9.140625" style="0" customWidth="1"/>
    <col min="6" max="6" width="30.421875" style="0" hidden="1" customWidth="1"/>
    <col min="7" max="7" width="16.140625" style="0" customWidth="1"/>
  </cols>
  <sheetData>
    <row r="1" ht="15.75" thickBot="1"/>
    <row r="2" spans="2:7" ht="15.75" thickBot="1">
      <c r="B2" s="26" t="s">
        <v>0</v>
      </c>
      <c r="C2" s="27" t="s">
        <v>75</v>
      </c>
      <c r="D2" s="27" t="s">
        <v>76</v>
      </c>
      <c r="E2" s="27" t="s">
        <v>77</v>
      </c>
      <c r="F2" s="28" t="s">
        <v>711</v>
      </c>
      <c r="G2" s="54" t="s">
        <v>78</v>
      </c>
    </row>
    <row r="3" spans="2:7" ht="15">
      <c r="B3" s="40">
        <v>1</v>
      </c>
      <c r="C3" s="41" t="s">
        <v>517</v>
      </c>
      <c r="D3" s="41">
        <v>6</v>
      </c>
      <c r="E3" s="41" t="s">
        <v>80</v>
      </c>
      <c r="F3" s="75">
        <v>100215.24</v>
      </c>
      <c r="G3" s="79">
        <f>F3*1.2</f>
        <v>120258.288</v>
      </c>
    </row>
    <row r="4" spans="2:7" ht="15">
      <c r="B4" s="50">
        <v>2</v>
      </c>
      <c r="C4" s="25" t="s">
        <v>518</v>
      </c>
      <c r="D4" s="25">
        <v>10</v>
      </c>
      <c r="E4" s="25" t="s">
        <v>80</v>
      </c>
      <c r="F4" s="77">
        <v>132524.9</v>
      </c>
      <c r="G4" s="80">
        <f aca="true" t="shared" si="0" ref="G4:G13">F4*1.2</f>
        <v>159029.87999999998</v>
      </c>
    </row>
    <row r="5" spans="2:7" ht="15">
      <c r="B5" s="50">
        <v>3</v>
      </c>
      <c r="C5" s="25" t="s">
        <v>519</v>
      </c>
      <c r="D5" s="25">
        <v>9</v>
      </c>
      <c r="E5" s="25" t="s">
        <v>80</v>
      </c>
      <c r="F5" s="77">
        <v>117846.54</v>
      </c>
      <c r="G5" s="80">
        <f t="shared" si="0"/>
        <v>141415.848</v>
      </c>
    </row>
    <row r="6" spans="2:7" ht="15">
      <c r="B6" s="50">
        <v>4</v>
      </c>
      <c r="C6" s="25" t="s">
        <v>520</v>
      </c>
      <c r="D6" s="25">
        <v>3</v>
      </c>
      <c r="E6" s="25" t="s">
        <v>80</v>
      </c>
      <c r="F6" s="77">
        <v>114699.96</v>
      </c>
      <c r="G6" s="80">
        <f t="shared" si="0"/>
        <v>137639.952</v>
      </c>
    </row>
    <row r="7" spans="2:7" ht="15">
      <c r="B7" s="50">
        <v>5</v>
      </c>
      <c r="C7" s="25" t="s">
        <v>521</v>
      </c>
      <c r="D7" s="25">
        <v>9</v>
      </c>
      <c r="E7" s="25" t="s">
        <v>80</v>
      </c>
      <c r="F7" s="77">
        <v>122547.51</v>
      </c>
      <c r="G7" s="80">
        <f t="shared" si="0"/>
        <v>147057.012</v>
      </c>
    </row>
    <row r="8" spans="2:7" ht="15">
      <c r="B8" s="50">
        <v>6</v>
      </c>
      <c r="C8" s="25" t="s">
        <v>522</v>
      </c>
      <c r="D8" s="25">
        <v>8</v>
      </c>
      <c r="E8" s="25" t="s">
        <v>80</v>
      </c>
      <c r="F8" s="77">
        <v>121290.24</v>
      </c>
      <c r="G8" s="80">
        <f t="shared" si="0"/>
        <v>145548.288</v>
      </c>
    </row>
    <row r="9" spans="2:7" ht="15">
      <c r="B9" s="50">
        <v>7</v>
      </c>
      <c r="C9" s="25" t="s">
        <v>523</v>
      </c>
      <c r="D9" s="25">
        <v>6</v>
      </c>
      <c r="E9" s="25" t="s">
        <v>80</v>
      </c>
      <c r="F9" s="77">
        <v>116853.6</v>
      </c>
      <c r="G9" s="80">
        <f t="shared" si="0"/>
        <v>140224.32</v>
      </c>
    </row>
    <row r="10" spans="2:7" ht="15">
      <c r="B10" s="50">
        <v>8</v>
      </c>
      <c r="C10" s="25" t="s">
        <v>524</v>
      </c>
      <c r="D10" s="25">
        <v>8</v>
      </c>
      <c r="E10" s="25" t="s">
        <v>80</v>
      </c>
      <c r="F10" s="77">
        <v>117600</v>
      </c>
      <c r="G10" s="80">
        <f t="shared" si="0"/>
        <v>141120</v>
      </c>
    </row>
    <row r="11" spans="2:7" ht="15">
      <c r="B11" s="50">
        <v>9</v>
      </c>
      <c r="C11" s="25" t="s">
        <v>525</v>
      </c>
      <c r="D11" s="25">
        <v>3</v>
      </c>
      <c r="E11" s="25" t="s">
        <v>80</v>
      </c>
      <c r="F11" s="77">
        <v>100320</v>
      </c>
      <c r="G11" s="80">
        <f t="shared" si="0"/>
        <v>120384</v>
      </c>
    </row>
    <row r="12" spans="2:7" ht="15">
      <c r="B12" s="50">
        <v>10</v>
      </c>
      <c r="C12" s="25" t="s">
        <v>526</v>
      </c>
      <c r="D12" s="25">
        <v>5</v>
      </c>
      <c r="E12" s="25" t="s">
        <v>80</v>
      </c>
      <c r="F12" s="77">
        <v>136603.6</v>
      </c>
      <c r="G12" s="80">
        <f t="shared" si="0"/>
        <v>163924.32</v>
      </c>
    </row>
    <row r="13" spans="2:7" ht="15.75" thickBot="1">
      <c r="B13" s="42">
        <v>11</v>
      </c>
      <c r="C13" s="43" t="s">
        <v>527</v>
      </c>
      <c r="D13" s="43">
        <v>7</v>
      </c>
      <c r="E13" s="43" t="s">
        <v>80</v>
      </c>
      <c r="F13" s="76">
        <v>174211.45</v>
      </c>
      <c r="G13" s="81">
        <f t="shared" si="0"/>
        <v>209053.74000000002</v>
      </c>
    </row>
  </sheetData>
  <sheetProtection/>
  <printOptions/>
  <pageMargins left="0.7000000000000001" right="0.7000000000000001" top="0.75" bottom="0.75" header="0.30000000000000004" footer="0.30000000000000004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B2:G4"/>
  <sheetViews>
    <sheetView zoomScalePageLayoutView="0" workbookViewId="0" topLeftCell="A1">
      <selection activeCell="C3" sqref="C3"/>
    </sheetView>
  </sheetViews>
  <sheetFormatPr defaultColWidth="9.140625" defaultRowHeight="15"/>
  <cols>
    <col min="1" max="2" width="9.140625" style="0" customWidth="1"/>
    <col min="3" max="3" width="61.8515625" style="0" bestFit="1" customWidth="1"/>
    <col min="4" max="5" width="9.140625" style="0" customWidth="1"/>
    <col min="6" max="6" width="30.421875" style="0" hidden="1" customWidth="1"/>
    <col min="7" max="7" width="13.28125" style="0" customWidth="1"/>
  </cols>
  <sheetData>
    <row r="1" ht="15.75" thickBot="1"/>
    <row r="2" spans="2:7" ht="26.25" thickBot="1">
      <c r="B2" s="26" t="s">
        <v>0</v>
      </c>
      <c r="C2" s="27" t="s">
        <v>75</v>
      </c>
      <c r="D2" s="27" t="s">
        <v>76</v>
      </c>
      <c r="E2" s="27" t="s">
        <v>77</v>
      </c>
      <c r="F2" s="28" t="s">
        <v>711</v>
      </c>
      <c r="G2" s="54" t="s">
        <v>78</v>
      </c>
    </row>
    <row r="3" spans="2:7" ht="15">
      <c r="B3" s="40">
        <v>1</v>
      </c>
      <c r="C3" s="41" t="s">
        <v>528</v>
      </c>
      <c r="D3" s="41">
        <v>558</v>
      </c>
      <c r="E3" s="41" t="s">
        <v>80</v>
      </c>
      <c r="F3" s="41">
        <v>116644.32</v>
      </c>
      <c r="G3" s="79">
        <f>F3*1.2</f>
        <v>139973.184</v>
      </c>
    </row>
    <row r="4" spans="2:7" ht="15.75" thickBot="1">
      <c r="B4" s="42">
        <v>2</v>
      </c>
      <c r="C4" s="43" t="s">
        <v>529</v>
      </c>
      <c r="D4" s="43">
        <v>852</v>
      </c>
      <c r="E4" s="43" t="s">
        <v>80</v>
      </c>
      <c r="F4" s="43">
        <v>166413.57</v>
      </c>
      <c r="G4" s="81">
        <f>F4*1.2</f>
        <v>199696.284</v>
      </c>
    </row>
  </sheetData>
  <sheetProtection/>
  <printOptions/>
  <pageMargins left="0.7000000000000001" right="0.7000000000000001" top="0.75" bottom="0.75" header="0.30000000000000004" footer="0.30000000000000004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dimension ref="B2:G9"/>
  <sheetViews>
    <sheetView zoomScalePageLayoutView="0" workbookViewId="0" topLeftCell="A1">
      <selection activeCell="G3" sqref="G3:G9"/>
    </sheetView>
  </sheetViews>
  <sheetFormatPr defaultColWidth="9.140625" defaultRowHeight="15"/>
  <cols>
    <col min="1" max="2" width="9.140625" style="0" customWidth="1"/>
    <col min="3" max="3" width="57.57421875" style="0" customWidth="1"/>
    <col min="4" max="5" width="9.140625" style="0" customWidth="1"/>
    <col min="6" max="6" width="29.28125" style="0" hidden="1" customWidth="1"/>
    <col min="7" max="7" width="16.57421875" style="0" customWidth="1"/>
  </cols>
  <sheetData>
    <row r="1" ht="15.75" thickBot="1"/>
    <row r="2" spans="2:7" ht="15.75" thickBot="1">
      <c r="B2" s="26" t="s">
        <v>0</v>
      </c>
      <c r="C2" s="27" t="s">
        <v>75</v>
      </c>
      <c r="D2" s="27" t="s">
        <v>76</v>
      </c>
      <c r="E2" s="27" t="s">
        <v>77</v>
      </c>
      <c r="F2" s="28" t="s">
        <v>712</v>
      </c>
      <c r="G2" s="54" t="s">
        <v>78</v>
      </c>
    </row>
    <row r="3" spans="2:7" ht="15">
      <c r="B3" s="40">
        <v>1</v>
      </c>
      <c r="C3" s="41" t="s">
        <v>530</v>
      </c>
      <c r="D3" s="41">
        <v>118</v>
      </c>
      <c r="E3" s="41" t="s">
        <v>80</v>
      </c>
      <c r="F3" s="41">
        <v>68244.12</v>
      </c>
      <c r="G3" s="79">
        <f>F3*1.2</f>
        <v>81892.94399999999</v>
      </c>
    </row>
    <row r="4" spans="2:7" ht="15">
      <c r="B4" s="50">
        <v>2</v>
      </c>
      <c r="C4" s="25" t="s">
        <v>531</v>
      </c>
      <c r="D4" s="25">
        <v>87</v>
      </c>
      <c r="E4" s="25" t="s">
        <v>80</v>
      </c>
      <c r="F4" s="82">
        <v>66566.31</v>
      </c>
      <c r="G4" s="80">
        <f aca="true" t="shared" si="0" ref="G4:G9">F4*1.2</f>
        <v>79879.572</v>
      </c>
    </row>
    <row r="5" spans="2:7" ht="15">
      <c r="B5" s="50">
        <v>3</v>
      </c>
      <c r="C5" s="25" t="s">
        <v>532</v>
      </c>
      <c r="D5" s="25">
        <v>24</v>
      </c>
      <c r="E5" s="25" t="s">
        <v>80</v>
      </c>
      <c r="F5" s="82">
        <v>72012.48</v>
      </c>
      <c r="G5" s="80">
        <f t="shared" si="0"/>
        <v>86414.976</v>
      </c>
    </row>
    <row r="6" spans="2:7" ht="15">
      <c r="B6" s="50">
        <v>4</v>
      </c>
      <c r="C6" s="25" t="s">
        <v>533</v>
      </c>
      <c r="D6" s="25">
        <v>130</v>
      </c>
      <c r="E6" s="25" t="s">
        <v>80</v>
      </c>
      <c r="F6" s="82">
        <v>86104.2</v>
      </c>
      <c r="G6" s="80">
        <f t="shared" si="0"/>
        <v>103325.04</v>
      </c>
    </row>
    <row r="7" spans="2:7" ht="15">
      <c r="B7" s="50">
        <v>5</v>
      </c>
      <c r="C7" s="25" t="s">
        <v>534</v>
      </c>
      <c r="D7" s="25">
        <v>418</v>
      </c>
      <c r="E7" s="25" t="s">
        <v>80</v>
      </c>
      <c r="F7" s="82">
        <v>57984.96</v>
      </c>
      <c r="G7" s="80">
        <f t="shared" si="0"/>
        <v>69581.95199999999</v>
      </c>
    </row>
    <row r="8" spans="2:7" ht="15">
      <c r="B8" s="50">
        <v>6</v>
      </c>
      <c r="C8" s="25" t="s">
        <v>535</v>
      </c>
      <c r="D8" s="25">
        <v>51</v>
      </c>
      <c r="E8" s="25" t="s">
        <v>80</v>
      </c>
      <c r="F8" s="82">
        <v>94770.24</v>
      </c>
      <c r="G8" s="80">
        <f t="shared" si="0"/>
        <v>113724.288</v>
      </c>
    </row>
    <row r="9" spans="2:7" ht="15.75" thickBot="1">
      <c r="B9" s="42">
        <v>7</v>
      </c>
      <c r="C9" s="43" t="s">
        <v>536</v>
      </c>
      <c r="D9" s="43">
        <v>1</v>
      </c>
      <c r="E9" s="43" t="s">
        <v>80</v>
      </c>
      <c r="F9" s="43">
        <v>50082</v>
      </c>
      <c r="G9" s="81">
        <f t="shared" si="0"/>
        <v>60098.399999999994</v>
      </c>
    </row>
  </sheetData>
  <sheetProtection/>
  <printOptions/>
  <pageMargins left="0.7000000000000001" right="0.7000000000000001" top="0.75" bottom="0.75" header="0.30000000000000004" footer="0.30000000000000004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dimension ref="B2:G18"/>
  <sheetViews>
    <sheetView zoomScalePageLayoutView="0" workbookViewId="0" topLeftCell="A1">
      <selection activeCell="C3" sqref="C3"/>
    </sheetView>
  </sheetViews>
  <sheetFormatPr defaultColWidth="9.140625" defaultRowHeight="15"/>
  <cols>
    <col min="1" max="2" width="9.140625" style="0" customWidth="1"/>
    <col min="3" max="3" width="78.140625" style="0" bestFit="1" customWidth="1"/>
    <col min="4" max="5" width="9.140625" style="0" customWidth="1"/>
    <col min="6" max="6" width="29.28125" style="0" hidden="1" customWidth="1"/>
    <col min="7" max="7" width="15.57421875" style="0" customWidth="1"/>
  </cols>
  <sheetData>
    <row r="1" ht="15.75" thickBot="1"/>
    <row r="2" spans="2:7" ht="26.25" thickBot="1">
      <c r="B2" s="26" t="s">
        <v>0</v>
      </c>
      <c r="C2" s="27" t="s">
        <v>75</v>
      </c>
      <c r="D2" s="27" t="s">
        <v>76</v>
      </c>
      <c r="E2" s="27" t="s">
        <v>77</v>
      </c>
      <c r="F2" s="28" t="s">
        <v>711</v>
      </c>
      <c r="G2" s="54" t="s">
        <v>78</v>
      </c>
    </row>
    <row r="3" spans="2:7" ht="15">
      <c r="B3" s="40">
        <v>1</v>
      </c>
      <c r="C3" s="41" t="s">
        <v>537</v>
      </c>
      <c r="D3" s="41">
        <v>78</v>
      </c>
      <c r="E3" s="41" t="s">
        <v>80</v>
      </c>
      <c r="F3" s="75">
        <v>57505.5</v>
      </c>
      <c r="G3" s="79">
        <f>F3*1.2</f>
        <v>69006.59999999999</v>
      </c>
    </row>
    <row r="4" spans="2:7" ht="15">
      <c r="B4" s="50">
        <v>2</v>
      </c>
      <c r="C4" s="25" t="s">
        <v>538</v>
      </c>
      <c r="D4" s="25">
        <v>164</v>
      </c>
      <c r="E4" s="25" t="s">
        <v>80</v>
      </c>
      <c r="F4" s="77">
        <v>63256.44</v>
      </c>
      <c r="G4" s="80">
        <f aca="true" t="shared" si="0" ref="G4:G16">F4*1.2</f>
        <v>75907.728</v>
      </c>
    </row>
    <row r="5" spans="2:7" ht="15">
      <c r="B5" s="50">
        <v>3</v>
      </c>
      <c r="C5" s="25" t="s">
        <v>539</v>
      </c>
      <c r="D5" s="25" t="s">
        <v>540</v>
      </c>
      <c r="E5" s="25" t="s">
        <v>80</v>
      </c>
      <c r="F5" s="77">
        <v>58248.12</v>
      </c>
      <c r="G5" s="80">
        <f t="shared" si="0"/>
        <v>69897.744</v>
      </c>
    </row>
    <row r="6" spans="2:7" ht="15">
      <c r="B6" s="50">
        <v>4</v>
      </c>
      <c r="C6" s="25" t="s">
        <v>541</v>
      </c>
      <c r="D6" s="25">
        <v>223</v>
      </c>
      <c r="E6" s="25" t="s">
        <v>80</v>
      </c>
      <c r="F6" s="77">
        <v>67589.07</v>
      </c>
      <c r="G6" s="80">
        <f t="shared" si="0"/>
        <v>81106.884</v>
      </c>
    </row>
    <row r="7" spans="2:7" ht="15">
      <c r="B7" s="50">
        <v>5</v>
      </c>
      <c r="C7" s="25" t="s">
        <v>542</v>
      </c>
      <c r="D7" s="25">
        <v>151</v>
      </c>
      <c r="E7" s="25" t="s">
        <v>80</v>
      </c>
      <c r="F7" s="77">
        <v>74089.66</v>
      </c>
      <c r="G7" s="80">
        <f t="shared" si="0"/>
        <v>88907.592</v>
      </c>
    </row>
    <row r="8" spans="2:7" ht="15">
      <c r="B8" s="50">
        <v>6</v>
      </c>
      <c r="C8" s="25" t="s">
        <v>543</v>
      </c>
      <c r="D8" s="25">
        <v>36</v>
      </c>
      <c r="E8" s="25" t="s">
        <v>80</v>
      </c>
      <c r="F8" s="77">
        <v>69327.36</v>
      </c>
      <c r="G8" s="80">
        <f t="shared" si="0"/>
        <v>83192.832</v>
      </c>
    </row>
    <row r="9" spans="2:7" ht="15">
      <c r="B9" s="50">
        <v>7</v>
      </c>
      <c r="C9" s="25" t="s">
        <v>544</v>
      </c>
      <c r="D9" s="25">
        <v>37</v>
      </c>
      <c r="E9" s="25" t="s">
        <v>80</v>
      </c>
      <c r="F9" s="77">
        <v>60680</v>
      </c>
      <c r="G9" s="80">
        <f t="shared" si="0"/>
        <v>72816</v>
      </c>
    </row>
    <row r="10" spans="2:7" ht="15">
      <c r="B10" s="50">
        <v>8</v>
      </c>
      <c r="C10" s="25" t="s">
        <v>545</v>
      </c>
      <c r="D10" s="25">
        <v>57</v>
      </c>
      <c r="E10" s="25" t="s">
        <v>80</v>
      </c>
      <c r="F10" s="77">
        <v>85291.95</v>
      </c>
      <c r="G10" s="80">
        <f t="shared" si="0"/>
        <v>102350.34</v>
      </c>
    </row>
    <row r="11" spans="2:7" ht="15">
      <c r="B11" s="50">
        <v>9</v>
      </c>
      <c r="C11" s="25" t="s">
        <v>546</v>
      </c>
      <c r="D11" s="25">
        <v>113</v>
      </c>
      <c r="E11" s="25" t="s">
        <v>80</v>
      </c>
      <c r="F11" s="77">
        <v>79005.08</v>
      </c>
      <c r="G11" s="80">
        <f t="shared" si="0"/>
        <v>94806.096</v>
      </c>
    </row>
    <row r="12" spans="2:7" ht="15">
      <c r="B12" s="50">
        <v>10</v>
      </c>
      <c r="C12" s="25" t="s">
        <v>547</v>
      </c>
      <c r="D12" s="25">
        <v>283</v>
      </c>
      <c r="E12" s="25" t="s">
        <v>80</v>
      </c>
      <c r="F12" s="77">
        <v>53750.19</v>
      </c>
      <c r="G12" s="80">
        <f t="shared" si="0"/>
        <v>64500.228</v>
      </c>
    </row>
    <row r="13" spans="2:7" ht="15">
      <c r="B13" s="50">
        <v>11</v>
      </c>
      <c r="C13" s="25" t="s">
        <v>548</v>
      </c>
      <c r="D13" s="25">
        <v>80</v>
      </c>
      <c r="E13" s="25" t="s">
        <v>80</v>
      </c>
      <c r="F13" s="77">
        <v>60097.6</v>
      </c>
      <c r="G13" s="80">
        <f t="shared" si="0"/>
        <v>72117.12</v>
      </c>
    </row>
    <row r="14" spans="2:7" ht="15">
      <c r="B14" s="50">
        <v>12</v>
      </c>
      <c r="C14" s="25" t="s">
        <v>549</v>
      </c>
      <c r="D14" s="25">
        <v>188</v>
      </c>
      <c r="E14" s="25" t="s">
        <v>80</v>
      </c>
      <c r="F14" s="77">
        <v>88570.56</v>
      </c>
      <c r="G14" s="80">
        <f t="shared" si="0"/>
        <v>106284.67199999999</v>
      </c>
    </row>
    <row r="15" spans="2:7" ht="15">
      <c r="B15" s="50">
        <v>13</v>
      </c>
      <c r="C15" s="25" t="s">
        <v>550</v>
      </c>
      <c r="D15" s="25">
        <v>46</v>
      </c>
      <c r="E15" s="25" t="s">
        <v>80</v>
      </c>
      <c r="F15" s="77">
        <v>67782.84</v>
      </c>
      <c r="G15" s="80">
        <f t="shared" si="0"/>
        <v>81339.408</v>
      </c>
    </row>
    <row r="16" spans="2:7" ht="15">
      <c r="B16" s="50">
        <v>14</v>
      </c>
      <c r="C16" s="25" t="s">
        <v>551</v>
      </c>
      <c r="D16" s="25">
        <v>47</v>
      </c>
      <c r="E16" s="25" t="s">
        <v>80</v>
      </c>
      <c r="F16" s="77">
        <v>85452.58</v>
      </c>
      <c r="G16" s="80">
        <f t="shared" si="0"/>
        <v>102543.096</v>
      </c>
    </row>
    <row r="17" spans="2:7" ht="15.75" thickBot="1">
      <c r="B17" s="42">
        <v>15</v>
      </c>
      <c r="C17" s="43" t="s">
        <v>552</v>
      </c>
      <c r="D17" s="43">
        <v>20</v>
      </c>
      <c r="E17" s="43" t="s">
        <v>80</v>
      </c>
      <c r="F17" s="76">
        <v>56220.8</v>
      </c>
      <c r="G17" s="81">
        <f>F17*1.2</f>
        <v>67464.96</v>
      </c>
    </row>
    <row r="18" spans="2:6" ht="15">
      <c r="B18" s="25"/>
      <c r="C18" s="25"/>
      <c r="D18" s="25"/>
      <c r="E18" s="25"/>
      <c r="F18" s="25"/>
    </row>
  </sheetData>
  <sheetProtection/>
  <printOptions/>
  <pageMargins left="0.7000000000000001" right="0.7000000000000001" top="0.75" bottom="0.75" header="0.30000000000000004" footer="0.30000000000000004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dimension ref="B2:G38"/>
  <sheetViews>
    <sheetView zoomScalePageLayoutView="0" workbookViewId="0" topLeftCell="A13">
      <selection activeCell="C31" sqref="C31"/>
    </sheetView>
  </sheetViews>
  <sheetFormatPr defaultColWidth="9.140625" defaultRowHeight="15"/>
  <cols>
    <col min="1" max="2" width="9.140625" style="0" customWidth="1"/>
    <col min="3" max="3" width="114.57421875" style="0" bestFit="1" customWidth="1"/>
    <col min="4" max="5" width="9.140625" style="0" customWidth="1"/>
    <col min="6" max="6" width="44.8515625" style="0" hidden="1" customWidth="1"/>
    <col min="7" max="7" width="22.28125" style="0" customWidth="1"/>
  </cols>
  <sheetData>
    <row r="1" ht="15.75" thickBot="1"/>
    <row r="2" spans="2:7" ht="15.75" thickBot="1">
      <c r="B2" s="99" t="s">
        <v>0</v>
      </c>
      <c r="C2" s="100" t="s">
        <v>75</v>
      </c>
      <c r="D2" s="100" t="s">
        <v>76</v>
      </c>
      <c r="E2" s="100" t="s">
        <v>77</v>
      </c>
      <c r="F2" s="101" t="s">
        <v>78</v>
      </c>
      <c r="G2" s="102" t="s">
        <v>78</v>
      </c>
    </row>
    <row r="3" spans="2:7" ht="15">
      <c r="B3" s="103">
        <v>1</v>
      </c>
      <c r="C3" s="41" t="s">
        <v>553</v>
      </c>
      <c r="D3" s="41">
        <v>73</v>
      </c>
      <c r="E3" s="41" t="s">
        <v>138</v>
      </c>
      <c r="F3" s="75">
        <v>52987.78</v>
      </c>
      <c r="G3" s="79">
        <f>F3*1.2</f>
        <v>63585.335999999996</v>
      </c>
    </row>
    <row r="4" spans="2:7" ht="15">
      <c r="B4" s="104">
        <v>2</v>
      </c>
      <c r="C4" s="82" t="s">
        <v>554</v>
      </c>
      <c r="D4" s="82">
        <v>65</v>
      </c>
      <c r="E4" s="82" t="s">
        <v>138</v>
      </c>
      <c r="F4" s="77">
        <v>61181.25</v>
      </c>
      <c r="G4" s="80">
        <f aca="true" t="shared" si="0" ref="G4:G20">F4*1.2</f>
        <v>73417.5</v>
      </c>
    </row>
    <row r="5" spans="2:7" ht="15">
      <c r="B5" s="104">
        <v>3</v>
      </c>
      <c r="C5" s="82" t="s">
        <v>555</v>
      </c>
      <c r="D5" s="82">
        <v>650</v>
      </c>
      <c r="E5" s="82" t="s">
        <v>138</v>
      </c>
      <c r="F5" s="77">
        <v>73456.5</v>
      </c>
      <c r="G5" s="80">
        <f t="shared" si="0"/>
        <v>88147.8</v>
      </c>
    </row>
    <row r="6" spans="2:7" ht="15">
      <c r="B6" s="104">
        <v>4</v>
      </c>
      <c r="C6" s="82" t="s">
        <v>556</v>
      </c>
      <c r="D6" s="82">
        <v>77</v>
      </c>
      <c r="E6" s="82" t="s">
        <v>138</v>
      </c>
      <c r="F6" s="77">
        <v>64629.95</v>
      </c>
      <c r="G6" s="80">
        <f t="shared" si="0"/>
        <v>77555.93999999999</v>
      </c>
    </row>
    <row r="7" spans="2:7" ht="15">
      <c r="B7" s="104">
        <v>5</v>
      </c>
      <c r="C7" s="82" t="s">
        <v>557</v>
      </c>
      <c r="D7" s="82">
        <v>29</v>
      </c>
      <c r="E7" s="82" t="s">
        <v>138</v>
      </c>
      <c r="F7" s="77">
        <v>71119.6</v>
      </c>
      <c r="G7" s="80">
        <f t="shared" si="0"/>
        <v>85343.52</v>
      </c>
    </row>
    <row r="8" spans="2:7" ht="15">
      <c r="B8" s="104">
        <v>6</v>
      </c>
      <c r="C8" s="82" t="s">
        <v>558</v>
      </c>
      <c r="D8" s="82">
        <v>42</v>
      </c>
      <c r="E8" s="82" t="s">
        <v>138</v>
      </c>
      <c r="F8" s="77">
        <v>86486.4</v>
      </c>
      <c r="G8" s="80">
        <f t="shared" si="0"/>
        <v>103783.68</v>
      </c>
    </row>
    <row r="9" spans="2:7" ht="15">
      <c r="B9" s="104">
        <v>7</v>
      </c>
      <c r="C9" s="82" t="s">
        <v>559</v>
      </c>
      <c r="D9" s="82" t="s">
        <v>560</v>
      </c>
      <c r="E9" s="82" t="s">
        <v>138</v>
      </c>
      <c r="F9" s="77">
        <v>79248.9</v>
      </c>
      <c r="G9" s="80">
        <f t="shared" si="0"/>
        <v>95098.68</v>
      </c>
    </row>
    <row r="10" spans="2:7" ht="15">
      <c r="B10" s="104">
        <v>8</v>
      </c>
      <c r="C10" s="82" t="s">
        <v>561</v>
      </c>
      <c r="D10" s="82" t="s">
        <v>562</v>
      </c>
      <c r="E10" s="82" t="s">
        <v>138</v>
      </c>
      <c r="F10" s="77">
        <v>79893.8</v>
      </c>
      <c r="G10" s="80">
        <f t="shared" si="0"/>
        <v>95872.56</v>
      </c>
    </row>
    <row r="11" spans="2:7" ht="15">
      <c r="B11" s="104">
        <v>9</v>
      </c>
      <c r="C11" s="82" t="s">
        <v>563</v>
      </c>
      <c r="D11" s="82" t="s">
        <v>564</v>
      </c>
      <c r="E11" s="82" t="s">
        <v>138</v>
      </c>
      <c r="F11" s="77">
        <v>65521.62</v>
      </c>
      <c r="G11" s="80">
        <f t="shared" si="0"/>
        <v>78625.944</v>
      </c>
    </row>
    <row r="12" spans="2:7" ht="15">
      <c r="B12" s="104">
        <v>10</v>
      </c>
      <c r="C12" s="82" t="s">
        <v>565</v>
      </c>
      <c r="D12" s="82" t="s">
        <v>566</v>
      </c>
      <c r="E12" s="82" t="s">
        <v>138</v>
      </c>
      <c r="F12" s="77">
        <v>84814.4</v>
      </c>
      <c r="G12" s="80">
        <f t="shared" si="0"/>
        <v>101777.27999999998</v>
      </c>
    </row>
    <row r="13" spans="2:7" ht="15">
      <c r="B13" s="104">
        <v>11</v>
      </c>
      <c r="C13" s="82" t="s">
        <v>567</v>
      </c>
      <c r="D13" s="82" t="s">
        <v>568</v>
      </c>
      <c r="E13" s="82" t="s">
        <v>138</v>
      </c>
      <c r="F13" s="77">
        <v>53555.88</v>
      </c>
      <c r="G13" s="80">
        <f t="shared" si="0"/>
        <v>64267.056</v>
      </c>
    </row>
    <row r="14" spans="2:7" ht="15">
      <c r="B14" s="104">
        <v>12</v>
      </c>
      <c r="C14" s="82" t="s">
        <v>569</v>
      </c>
      <c r="D14" s="82">
        <v>252.8</v>
      </c>
      <c r="E14" s="82" t="s">
        <v>138</v>
      </c>
      <c r="F14" s="77">
        <v>53520.29</v>
      </c>
      <c r="G14" s="80">
        <f t="shared" si="0"/>
        <v>64224.348</v>
      </c>
    </row>
    <row r="15" spans="2:7" ht="15">
      <c r="B15" s="104">
        <v>13</v>
      </c>
      <c r="C15" s="82" t="s">
        <v>570</v>
      </c>
      <c r="D15" s="82">
        <v>547.55</v>
      </c>
      <c r="E15" s="82" t="s">
        <v>138</v>
      </c>
      <c r="F15" s="77">
        <v>90285.52</v>
      </c>
      <c r="G15" s="80">
        <f t="shared" si="0"/>
        <v>108342.624</v>
      </c>
    </row>
    <row r="16" spans="2:7" ht="15">
      <c r="B16" s="104">
        <v>14</v>
      </c>
      <c r="C16" s="82" t="s">
        <v>571</v>
      </c>
      <c r="D16" s="82" t="s">
        <v>572</v>
      </c>
      <c r="E16" s="82" t="s">
        <v>138</v>
      </c>
      <c r="F16" s="77">
        <v>87136.72</v>
      </c>
      <c r="G16" s="80">
        <f t="shared" si="0"/>
        <v>104564.064</v>
      </c>
    </row>
    <row r="17" spans="2:7" ht="15">
      <c r="B17" s="104">
        <v>15</v>
      </c>
      <c r="C17" s="82" t="s">
        <v>573</v>
      </c>
      <c r="D17" s="82">
        <v>405</v>
      </c>
      <c r="E17" s="82" t="s">
        <v>138</v>
      </c>
      <c r="F17" s="77">
        <v>54014.85</v>
      </c>
      <c r="G17" s="80">
        <f t="shared" si="0"/>
        <v>64817.81999999999</v>
      </c>
    </row>
    <row r="18" spans="2:7" ht="15">
      <c r="B18" s="104">
        <v>16</v>
      </c>
      <c r="C18" s="82" t="s">
        <v>574</v>
      </c>
      <c r="D18" s="82">
        <v>596</v>
      </c>
      <c r="E18" s="82" t="s">
        <v>138</v>
      </c>
      <c r="F18" s="77">
        <v>64534.88</v>
      </c>
      <c r="G18" s="80">
        <f t="shared" si="0"/>
        <v>77441.856</v>
      </c>
    </row>
    <row r="19" spans="2:7" ht="15">
      <c r="B19" s="104">
        <v>17</v>
      </c>
      <c r="C19" s="82" t="s">
        <v>575</v>
      </c>
      <c r="D19" s="82" t="s">
        <v>576</v>
      </c>
      <c r="E19" s="82" t="s">
        <v>138</v>
      </c>
      <c r="F19" s="77">
        <v>52377</v>
      </c>
      <c r="G19" s="80">
        <f t="shared" si="0"/>
        <v>62852.399999999994</v>
      </c>
    </row>
    <row r="20" spans="2:7" ht="15">
      <c r="B20" s="104">
        <v>18</v>
      </c>
      <c r="C20" s="82" t="s">
        <v>577</v>
      </c>
      <c r="D20" s="82" t="s">
        <v>578</v>
      </c>
      <c r="E20" s="82" t="s">
        <v>80</v>
      </c>
      <c r="F20" s="77">
        <v>52446.24</v>
      </c>
      <c r="G20" s="80">
        <f t="shared" si="0"/>
        <v>62935.488</v>
      </c>
    </row>
    <row r="21" spans="2:7" ht="15">
      <c r="B21" s="104">
        <v>19</v>
      </c>
      <c r="C21" s="82" t="s">
        <v>579</v>
      </c>
      <c r="D21" s="82" t="s">
        <v>580</v>
      </c>
      <c r="E21" s="82" t="s">
        <v>80</v>
      </c>
      <c r="F21" s="77">
        <v>51088.62</v>
      </c>
      <c r="G21" s="80">
        <f>F21*1.2</f>
        <v>61306.344</v>
      </c>
    </row>
    <row r="22" spans="2:7" ht="15">
      <c r="B22" s="104">
        <v>20</v>
      </c>
      <c r="C22" s="82" t="s">
        <v>581</v>
      </c>
      <c r="D22" s="82" t="s">
        <v>582</v>
      </c>
      <c r="E22" s="82" t="s">
        <v>80</v>
      </c>
      <c r="F22" s="88">
        <v>54395</v>
      </c>
      <c r="G22" s="80">
        <f>F22*1.2</f>
        <v>65274</v>
      </c>
    </row>
    <row r="23" spans="2:7" ht="15">
      <c r="B23" s="104">
        <v>21</v>
      </c>
      <c r="C23" s="82" t="s">
        <v>713</v>
      </c>
      <c r="D23" s="82" t="s">
        <v>714</v>
      </c>
      <c r="E23" s="82" t="s">
        <v>80</v>
      </c>
      <c r="F23" s="82">
        <v>50411.2</v>
      </c>
      <c r="G23" s="80">
        <f aca="true" t="shared" si="1" ref="G23:G38">F23*1.2</f>
        <v>60493.439999999995</v>
      </c>
    </row>
    <row r="24" spans="2:7" ht="15">
      <c r="B24" s="104">
        <v>22</v>
      </c>
      <c r="C24" s="82" t="s">
        <v>715</v>
      </c>
      <c r="D24" s="82" t="s">
        <v>343</v>
      </c>
      <c r="E24" s="82" t="s">
        <v>138</v>
      </c>
      <c r="F24" s="82">
        <v>89046</v>
      </c>
      <c r="G24" s="80">
        <f t="shared" si="1"/>
        <v>106855.2</v>
      </c>
    </row>
    <row r="25" spans="2:7" ht="15">
      <c r="B25" s="104">
        <v>23</v>
      </c>
      <c r="C25" s="82" t="s">
        <v>716</v>
      </c>
      <c r="D25" s="82">
        <v>548</v>
      </c>
      <c r="E25" s="82" t="s">
        <v>138</v>
      </c>
      <c r="F25" s="82">
        <v>87784.12</v>
      </c>
      <c r="G25" s="80">
        <f t="shared" si="1"/>
        <v>105340.94399999999</v>
      </c>
    </row>
    <row r="26" spans="2:7" ht="15">
      <c r="B26" s="104">
        <v>24</v>
      </c>
      <c r="C26" s="82" t="s">
        <v>717</v>
      </c>
      <c r="D26" s="82" t="s">
        <v>718</v>
      </c>
      <c r="E26" s="82" t="s">
        <v>138</v>
      </c>
      <c r="F26" s="82">
        <v>70311.18</v>
      </c>
      <c r="G26" s="80">
        <f t="shared" si="1"/>
        <v>84373.41599999998</v>
      </c>
    </row>
    <row r="27" spans="2:7" ht="15">
      <c r="B27" s="104">
        <v>25</v>
      </c>
      <c r="C27" s="82" t="s">
        <v>719</v>
      </c>
      <c r="D27" s="82" t="s">
        <v>720</v>
      </c>
      <c r="E27" s="82" t="s">
        <v>138</v>
      </c>
      <c r="F27" s="82">
        <v>81197.97</v>
      </c>
      <c r="G27" s="80">
        <f t="shared" si="1"/>
        <v>97437.564</v>
      </c>
    </row>
    <row r="28" spans="2:7" ht="15">
      <c r="B28" s="104">
        <v>26</v>
      </c>
      <c r="C28" s="82" t="s">
        <v>721</v>
      </c>
      <c r="D28" s="82" t="s">
        <v>722</v>
      </c>
      <c r="E28" s="82" t="s">
        <v>138</v>
      </c>
      <c r="F28" s="82">
        <v>62532.96</v>
      </c>
      <c r="G28" s="80">
        <f t="shared" si="1"/>
        <v>75039.552</v>
      </c>
    </row>
    <row r="29" spans="2:7" ht="15">
      <c r="B29" s="104">
        <v>27</v>
      </c>
      <c r="C29" s="82" t="s">
        <v>723</v>
      </c>
      <c r="D29" s="82">
        <v>746</v>
      </c>
      <c r="E29" s="82" t="s">
        <v>138</v>
      </c>
      <c r="F29" s="82">
        <v>75099.82</v>
      </c>
      <c r="G29" s="80">
        <f t="shared" si="1"/>
        <v>90119.784</v>
      </c>
    </row>
    <row r="30" spans="2:7" ht="15">
      <c r="B30" s="104">
        <v>28</v>
      </c>
      <c r="C30" s="82" t="s">
        <v>724</v>
      </c>
      <c r="D30" s="82" t="s">
        <v>725</v>
      </c>
      <c r="E30" s="82" t="s">
        <v>138</v>
      </c>
      <c r="F30" s="82">
        <v>62608</v>
      </c>
      <c r="G30" s="80">
        <f t="shared" si="1"/>
        <v>75129.59999999999</v>
      </c>
    </row>
    <row r="31" spans="2:7" ht="15">
      <c r="B31" s="104">
        <v>29</v>
      </c>
      <c r="C31" s="82" t="s">
        <v>726</v>
      </c>
      <c r="D31" s="82" t="s">
        <v>727</v>
      </c>
      <c r="E31" s="82" t="s">
        <v>138</v>
      </c>
      <c r="F31" s="82">
        <v>55058.9</v>
      </c>
      <c r="G31" s="80">
        <f t="shared" si="1"/>
        <v>66070.68</v>
      </c>
    </row>
    <row r="32" spans="2:7" ht="15">
      <c r="B32" s="104">
        <v>30</v>
      </c>
      <c r="C32" s="82" t="s">
        <v>728</v>
      </c>
      <c r="D32" s="82" t="s">
        <v>729</v>
      </c>
      <c r="E32" s="82" t="s">
        <v>138</v>
      </c>
      <c r="F32" s="82">
        <v>53667.68</v>
      </c>
      <c r="G32" s="80">
        <f t="shared" si="1"/>
        <v>64401.216</v>
      </c>
    </row>
    <row r="33" spans="2:7" ht="15">
      <c r="B33" s="104">
        <v>31</v>
      </c>
      <c r="C33" s="82" t="s">
        <v>730</v>
      </c>
      <c r="D33" s="82" t="s">
        <v>731</v>
      </c>
      <c r="E33" s="82" t="s">
        <v>138</v>
      </c>
      <c r="F33" s="82">
        <v>81420.23</v>
      </c>
      <c r="G33" s="80">
        <f t="shared" si="1"/>
        <v>97704.276</v>
      </c>
    </row>
    <row r="34" spans="2:7" ht="15">
      <c r="B34" s="104">
        <v>32</v>
      </c>
      <c r="C34" s="82" t="s">
        <v>732</v>
      </c>
      <c r="D34" s="82">
        <v>91</v>
      </c>
      <c r="E34" s="82" t="s">
        <v>138</v>
      </c>
      <c r="F34" s="82">
        <v>78982.54</v>
      </c>
      <c r="G34" s="80">
        <f t="shared" si="1"/>
        <v>94779.048</v>
      </c>
    </row>
    <row r="35" spans="2:7" ht="15">
      <c r="B35" s="104">
        <v>33</v>
      </c>
      <c r="C35" s="82" t="s">
        <v>733</v>
      </c>
      <c r="D35" s="82">
        <v>439</v>
      </c>
      <c r="E35" s="82" t="s">
        <v>138</v>
      </c>
      <c r="F35" s="82">
        <v>50239.16</v>
      </c>
      <c r="G35" s="80">
        <f t="shared" si="1"/>
        <v>60286.992</v>
      </c>
    </row>
    <row r="36" spans="2:7" ht="15">
      <c r="B36" s="104">
        <v>34</v>
      </c>
      <c r="C36" s="82" t="s">
        <v>734</v>
      </c>
      <c r="D36" s="82" t="s">
        <v>735</v>
      </c>
      <c r="E36" s="82" t="s">
        <v>138</v>
      </c>
      <c r="F36" s="82">
        <v>72348.7</v>
      </c>
      <c r="G36" s="80">
        <f t="shared" si="1"/>
        <v>86818.43999999999</v>
      </c>
    </row>
    <row r="37" spans="2:7" ht="15">
      <c r="B37" s="104">
        <v>35</v>
      </c>
      <c r="C37" s="82" t="s">
        <v>736</v>
      </c>
      <c r="D37" s="82" t="s">
        <v>737</v>
      </c>
      <c r="E37" s="82" t="s">
        <v>138</v>
      </c>
      <c r="F37" s="82">
        <v>94830.8</v>
      </c>
      <c r="G37" s="80">
        <f t="shared" si="1"/>
        <v>113796.96</v>
      </c>
    </row>
    <row r="38" spans="2:7" ht="15.75" thickBot="1">
      <c r="B38" s="105">
        <v>36</v>
      </c>
      <c r="C38" s="106" t="s">
        <v>738</v>
      </c>
      <c r="D38" s="106">
        <v>140.79</v>
      </c>
      <c r="E38" s="106" t="s">
        <v>138</v>
      </c>
      <c r="F38" s="106">
        <v>61167.62</v>
      </c>
      <c r="G38" s="81">
        <f t="shared" si="1"/>
        <v>73401.144</v>
      </c>
    </row>
  </sheetData>
  <sheetProtection/>
  <printOptions/>
  <pageMargins left="0.7000000000000001" right="0.7000000000000001" top="0.75" bottom="0.75" header="0.30000000000000004" footer="0.30000000000000004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dimension ref="B2:G24"/>
  <sheetViews>
    <sheetView zoomScalePageLayoutView="0" workbookViewId="0" topLeftCell="A1">
      <selection activeCell="G3" sqref="G3:G24"/>
    </sheetView>
  </sheetViews>
  <sheetFormatPr defaultColWidth="9.140625" defaultRowHeight="15"/>
  <cols>
    <col min="1" max="2" width="9.140625" style="0" customWidth="1"/>
    <col min="3" max="3" width="113.00390625" style="0" bestFit="1" customWidth="1"/>
    <col min="4" max="5" width="9.140625" style="0" customWidth="1"/>
    <col min="6" max="6" width="18.28125" style="0" hidden="1" customWidth="1"/>
    <col min="7" max="7" width="15.421875" style="0" customWidth="1"/>
  </cols>
  <sheetData>
    <row r="1" ht="15.75" thickBot="1"/>
    <row r="2" spans="2:7" ht="26.25" thickBot="1">
      <c r="B2" s="26" t="s">
        <v>0</v>
      </c>
      <c r="C2" s="27" t="s">
        <v>75</v>
      </c>
      <c r="D2" s="27" t="s">
        <v>76</v>
      </c>
      <c r="E2" s="27" t="s">
        <v>77</v>
      </c>
      <c r="F2" s="97" t="s">
        <v>711</v>
      </c>
      <c r="G2" s="98" t="s">
        <v>78</v>
      </c>
    </row>
    <row r="3" spans="2:7" ht="15">
      <c r="B3" s="40">
        <v>1</v>
      </c>
      <c r="C3" s="41" t="s">
        <v>583</v>
      </c>
      <c r="D3" s="41" t="s">
        <v>584</v>
      </c>
      <c r="E3" s="41" t="s">
        <v>80</v>
      </c>
      <c r="F3" s="41">
        <v>66563</v>
      </c>
      <c r="G3" s="80">
        <f>F3*1.2</f>
        <v>79875.59999999999</v>
      </c>
    </row>
    <row r="4" spans="2:7" ht="15">
      <c r="B4" s="50">
        <v>2</v>
      </c>
      <c r="C4" s="25" t="s">
        <v>585</v>
      </c>
      <c r="D4" s="25" t="s">
        <v>586</v>
      </c>
      <c r="E4" s="25" t="s">
        <v>80</v>
      </c>
      <c r="F4" s="82">
        <v>53636.87</v>
      </c>
      <c r="G4" s="80">
        <f aca="true" t="shared" si="0" ref="G4:G24">F4*1.2</f>
        <v>64364.244</v>
      </c>
    </row>
    <row r="5" spans="2:7" ht="15">
      <c r="B5" s="50">
        <v>3</v>
      </c>
      <c r="C5" s="25" t="s">
        <v>587</v>
      </c>
      <c r="D5" s="25" t="s">
        <v>588</v>
      </c>
      <c r="E5" s="25" t="s">
        <v>80</v>
      </c>
      <c r="F5" s="82">
        <v>67150.08</v>
      </c>
      <c r="G5" s="80">
        <f t="shared" si="0"/>
        <v>80580.096</v>
      </c>
    </row>
    <row r="6" spans="2:7" ht="15">
      <c r="B6" s="50">
        <v>4</v>
      </c>
      <c r="C6" s="25" t="s">
        <v>589</v>
      </c>
      <c r="D6" s="25">
        <v>293</v>
      </c>
      <c r="E6" s="25" t="s">
        <v>80</v>
      </c>
      <c r="F6" s="82">
        <v>89323.98</v>
      </c>
      <c r="G6" s="80">
        <f t="shared" si="0"/>
        <v>107188.776</v>
      </c>
    </row>
    <row r="7" spans="2:7" ht="15">
      <c r="B7" s="50">
        <v>5</v>
      </c>
      <c r="C7" s="25" t="s">
        <v>590</v>
      </c>
      <c r="D7" s="25" t="s">
        <v>591</v>
      </c>
      <c r="E7" s="25" t="s">
        <v>80</v>
      </c>
      <c r="F7" s="82">
        <v>81544.59</v>
      </c>
      <c r="G7" s="80">
        <f t="shared" si="0"/>
        <v>97853.50799999999</v>
      </c>
    </row>
    <row r="8" spans="2:7" ht="15">
      <c r="B8" s="50">
        <v>6</v>
      </c>
      <c r="C8" s="25" t="s">
        <v>592</v>
      </c>
      <c r="D8" s="25">
        <v>170</v>
      </c>
      <c r="E8" s="25" t="s">
        <v>80</v>
      </c>
      <c r="F8" s="82">
        <v>51280.5</v>
      </c>
      <c r="G8" s="80">
        <f t="shared" si="0"/>
        <v>61536.6</v>
      </c>
    </row>
    <row r="9" spans="2:7" ht="15">
      <c r="B9" s="50">
        <v>7</v>
      </c>
      <c r="C9" s="25" t="s">
        <v>593</v>
      </c>
      <c r="D9" s="25" t="s">
        <v>594</v>
      </c>
      <c r="E9" s="25" t="s">
        <v>80</v>
      </c>
      <c r="F9" s="82">
        <v>57643.8</v>
      </c>
      <c r="G9" s="80">
        <f t="shared" si="0"/>
        <v>69172.56</v>
      </c>
    </row>
    <row r="10" spans="2:7" ht="15">
      <c r="B10" s="50">
        <v>8</v>
      </c>
      <c r="C10" s="25" t="s">
        <v>595</v>
      </c>
      <c r="D10" s="25" t="s">
        <v>596</v>
      </c>
      <c r="E10" s="25" t="s">
        <v>80</v>
      </c>
      <c r="F10" s="82">
        <v>60874.75</v>
      </c>
      <c r="G10" s="80">
        <f t="shared" si="0"/>
        <v>73049.7</v>
      </c>
    </row>
    <row r="11" spans="2:7" ht="15">
      <c r="B11" s="50">
        <v>9</v>
      </c>
      <c r="C11" s="25" t="s">
        <v>597</v>
      </c>
      <c r="D11" s="25" t="s">
        <v>598</v>
      </c>
      <c r="E11" s="25" t="s">
        <v>80</v>
      </c>
      <c r="F11" s="82">
        <v>97749.19</v>
      </c>
      <c r="G11" s="80">
        <f t="shared" si="0"/>
        <v>117299.028</v>
      </c>
    </row>
    <row r="12" spans="2:7" ht="15">
      <c r="B12" s="50">
        <v>10</v>
      </c>
      <c r="C12" s="25" t="s">
        <v>599</v>
      </c>
      <c r="D12" s="25">
        <v>43</v>
      </c>
      <c r="E12" s="25" t="s">
        <v>80</v>
      </c>
      <c r="F12" s="82">
        <v>59372.25</v>
      </c>
      <c r="G12" s="80">
        <f t="shared" si="0"/>
        <v>71246.7</v>
      </c>
    </row>
    <row r="13" spans="2:7" ht="15">
      <c r="B13" s="50">
        <v>11</v>
      </c>
      <c r="C13" s="25" t="s">
        <v>600</v>
      </c>
      <c r="D13" s="25" t="s">
        <v>601</v>
      </c>
      <c r="E13" s="25" t="s">
        <v>80</v>
      </c>
      <c r="F13" s="82">
        <v>63427.32</v>
      </c>
      <c r="G13" s="80">
        <f t="shared" si="0"/>
        <v>76112.784</v>
      </c>
    </row>
    <row r="14" spans="2:7" ht="15">
      <c r="B14" s="50">
        <v>12</v>
      </c>
      <c r="C14" s="25" t="s">
        <v>602</v>
      </c>
      <c r="D14" s="25" t="s">
        <v>335</v>
      </c>
      <c r="E14" s="25" t="s">
        <v>80</v>
      </c>
      <c r="F14" s="82">
        <v>88871.28</v>
      </c>
      <c r="G14" s="80">
        <f t="shared" si="0"/>
        <v>106645.536</v>
      </c>
    </row>
    <row r="15" spans="2:7" ht="15">
      <c r="B15" s="50">
        <v>13</v>
      </c>
      <c r="C15" s="25" t="s">
        <v>603</v>
      </c>
      <c r="D15" s="25">
        <v>603</v>
      </c>
      <c r="E15" s="25" t="s">
        <v>80</v>
      </c>
      <c r="F15" s="82">
        <v>63827.55</v>
      </c>
      <c r="G15" s="80">
        <f t="shared" si="0"/>
        <v>76593.06</v>
      </c>
    </row>
    <row r="16" spans="2:7" ht="15">
      <c r="B16" s="50">
        <v>14</v>
      </c>
      <c r="C16" s="25" t="s">
        <v>604</v>
      </c>
      <c r="D16" s="25">
        <v>144</v>
      </c>
      <c r="E16" s="25" t="s">
        <v>80</v>
      </c>
      <c r="F16" s="82">
        <v>54069.12</v>
      </c>
      <c r="G16" s="80">
        <f t="shared" si="0"/>
        <v>64882.944</v>
      </c>
    </row>
    <row r="17" spans="2:7" ht="15">
      <c r="B17" s="50">
        <v>15</v>
      </c>
      <c r="C17" s="25" t="s">
        <v>605</v>
      </c>
      <c r="D17" s="25">
        <v>576</v>
      </c>
      <c r="E17" s="25" t="s">
        <v>80</v>
      </c>
      <c r="F17" s="82">
        <v>78301.44</v>
      </c>
      <c r="G17" s="80">
        <f t="shared" si="0"/>
        <v>93961.728</v>
      </c>
    </row>
    <row r="18" spans="2:7" ht="15">
      <c r="B18" s="50">
        <v>16</v>
      </c>
      <c r="C18" s="25" t="s">
        <v>606</v>
      </c>
      <c r="D18" s="25" t="s">
        <v>607</v>
      </c>
      <c r="E18" s="25" t="s">
        <v>80</v>
      </c>
      <c r="F18" s="82">
        <v>94573.14</v>
      </c>
      <c r="G18" s="80">
        <f t="shared" si="0"/>
        <v>113487.768</v>
      </c>
    </row>
    <row r="19" spans="2:7" ht="15">
      <c r="B19" s="50">
        <v>17</v>
      </c>
      <c r="C19" s="25" t="s">
        <v>608</v>
      </c>
      <c r="D19" s="25">
        <v>38</v>
      </c>
      <c r="E19" s="25" t="s">
        <v>80</v>
      </c>
      <c r="F19" s="82">
        <v>58276.8</v>
      </c>
      <c r="G19" s="80">
        <f t="shared" si="0"/>
        <v>69932.16</v>
      </c>
    </row>
    <row r="20" spans="2:7" ht="15">
      <c r="B20" s="50">
        <v>18</v>
      </c>
      <c r="C20" s="25" t="s">
        <v>609</v>
      </c>
      <c r="D20" s="25">
        <v>122</v>
      </c>
      <c r="E20" s="25" t="s">
        <v>80</v>
      </c>
      <c r="F20" s="82">
        <v>96417.82</v>
      </c>
      <c r="G20" s="80">
        <f t="shared" si="0"/>
        <v>115701.384</v>
      </c>
    </row>
    <row r="21" spans="2:7" ht="15">
      <c r="B21" s="50">
        <v>19</v>
      </c>
      <c r="C21" s="25" t="s">
        <v>610</v>
      </c>
      <c r="D21" s="25">
        <v>281</v>
      </c>
      <c r="E21" s="25" t="s">
        <v>80</v>
      </c>
      <c r="F21" s="82">
        <v>54629.21</v>
      </c>
      <c r="G21" s="80">
        <f t="shared" si="0"/>
        <v>65555.052</v>
      </c>
    </row>
    <row r="22" spans="2:7" ht="15">
      <c r="B22" s="50">
        <v>20</v>
      </c>
      <c r="C22" s="25" t="s">
        <v>611</v>
      </c>
      <c r="D22" s="25" t="s">
        <v>612</v>
      </c>
      <c r="E22" s="25" t="s">
        <v>80</v>
      </c>
      <c r="F22" s="82">
        <v>85546.16</v>
      </c>
      <c r="G22" s="80">
        <f t="shared" si="0"/>
        <v>102655.392</v>
      </c>
    </row>
    <row r="23" spans="2:7" ht="15">
      <c r="B23" s="50">
        <v>21</v>
      </c>
      <c r="C23" s="25" t="s">
        <v>613</v>
      </c>
      <c r="D23" s="25" t="s">
        <v>614</v>
      </c>
      <c r="E23" s="25" t="s">
        <v>80</v>
      </c>
      <c r="F23" s="82">
        <v>65611</v>
      </c>
      <c r="G23" s="80">
        <f t="shared" si="0"/>
        <v>78733.2</v>
      </c>
    </row>
    <row r="24" spans="2:7" ht="15.75" thickBot="1">
      <c r="B24" s="42">
        <v>22</v>
      </c>
      <c r="C24" s="43" t="s">
        <v>615</v>
      </c>
      <c r="D24" s="43" t="s">
        <v>616</v>
      </c>
      <c r="E24" s="43" t="s">
        <v>80</v>
      </c>
      <c r="F24" s="43">
        <v>84528</v>
      </c>
      <c r="G24" s="81">
        <f t="shared" si="0"/>
        <v>101433.59999999999</v>
      </c>
    </row>
  </sheetData>
  <sheetProtection/>
  <printOptions/>
  <pageMargins left="0.7000000000000001" right="0.7000000000000001" top="0.75" bottom="0.75" header="0.30000000000000004" footer="0.30000000000000004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dimension ref="B2:G9"/>
  <sheetViews>
    <sheetView zoomScalePageLayoutView="0" workbookViewId="0" topLeftCell="A1">
      <selection activeCell="C3" sqref="C3"/>
    </sheetView>
  </sheetViews>
  <sheetFormatPr defaultColWidth="9.140625" defaultRowHeight="15"/>
  <cols>
    <col min="1" max="2" width="9.140625" style="0" customWidth="1"/>
    <col min="3" max="3" width="69.8515625" style="0" bestFit="1" customWidth="1"/>
    <col min="4" max="5" width="9.140625" style="0" customWidth="1"/>
    <col min="6" max="6" width="20.7109375" style="0" hidden="1" customWidth="1"/>
    <col min="7" max="7" width="13.140625" style="0" customWidth="1"/>
  </cols>
  <sheetData>
    <row r="1" ht="15.75" thickBot="1"/>
    <row r="2" spans="2:7" ht="26.25" thickBot="1">
      <c r="B2" s="26" t="s">
        <v>0</v>
      </c>
      <c r="C2" s="27" t="s">
        <v>75</v>
      </c>
      <c r="D2" s="27" t="s">
        <v>76</v>
      </c>
      <c r="E2" s="27" t="s">
        <v>77</v>
      </c>
      <c r="F2" s="28" t="s">
        <v>711</v>
      </c>
      <c r="G2" s="54" t="s">
        <v>78</v>
      </c>
    </row>
    <row r="3" spans="2:7" ht="15">
      <c r="B3" s="40">
        <v>1</v>
      </c>
      <c r="C3" s="41" t="s">
        <v>617</v>
      </c>
      <c r="D3" s="41">
        <v>163</v>
      </c>
      <c r="E3" s="41" t="s">
        <v>80</v>
      </c>
      <c r="F3" s="75">
        <v>171330.93</v>
      </c>
      <c r="G3" s="79">
        <f>F3*1.2</f>
        <v>205597.11599999998</v>
      </c>
    </row>
    <row r="4" spans="2:7" ht="15">
      <c r="B4" s="50">
        <v>2</v>
      </c>
      <c r="C4" s="25" t="s">
        <v>618</v>
      </c>
      <c r="D4" s="25">
        <v>56</v>
      </c>
      <c r="E4" s="25" t="s">
        <v>80</v>
      </c>
      <c r="F4" s="77">
        <v>189945.84</v>
      </c>
      <c r="G4" s="80">
        <f aca="true" t="shared" si="0" ref="G4:G9">F4*1.2</f>
        <v>227935.008</v>
      </c>
    </row>
    <row r="5" spans="2:7" ht="15">
      <c r="B5" s="50">
        <v>3</v>
      </c>
      <c r="C5" s="25" t="s">
        <v>619</v>
      </c>
      <c r="D5" s="25">
        <v>104</v>
      </c>
      <c r="E5" s="25" t="s">
        <v>80</v>
      </c>
      <c r="F5" s="77">
        <v>116884.56</v>
      </c>
      <c r="G5" s="80">
        <f t="shared" si="0"/>
        <v>140261.47199999998</v>
      </c>
    </row>
    <row r="6" spans="2:7" ht="15">
      <c r="B6" s="50">
        <v>4</v>
      </c>
      <c r="C6" s="25" t="s">
        <v>620</v>
      </c>
      <c r="D6" s="25">
        <v>74</v>
      </c>
      <c r="E6" s="25" t="s">
        <v>80</v>
      </c>
      <c r="F6" s="77">
        <v>129915.14</v>
      </c>
      <c r="G6" s="80">
        <f t="shared" si="0"/>
        <v>155898.168</v>
      </c>
    </row>
    <row r="7" spans="2:7" ht="15">
      <c r="B7" s="50">
        <v>5</v>
      </c>
      <c r="C7" s="25" t="s">
        <v>621</v>
      </c>
      <c r="D7" s="25">
        <v>90</v>
      </c>
      <c r="E7" s="25" t="s">
        <v>80</v>
      </c>
      <c r="F7" s="77">
        <v>160991.1</v>
      </c>
      <c r="G7" s="80">
        <f t="shared" si="0"/>
        <v>193189.32</v>
      </c>
    </row>
    <row r="8" spans="2:7" ht="15">
      <c r="B8" s="50">
        <v>6</v>
      </c>
      <c r="C8" s="25" t="s">
        <v>622</v>
      </c>
      <c r="D8" s="25">
        <v>47</v>
      </c>
      <c r="E8" s="25" t="s">
        <v>80</v>
      </c>
      <c r="F8" s="77">
        <v>106510.93</v>
      </c>
      <c r="G8" s="80">
        <f t="shared" si="0"/>
        <v>127813.11599999998</v>
      </c>
    </row>
    <row r="9" spans="2:7" ht="15.75" thickBot="1">
      <c r="B9" s="42">
        <v>7</v>
      </c>
      <c r="C9" s="43" t="s">
        <v>623</v>
      </c>
      <c r="D9" s="43">
        <v>372</v>
      </c>
      <c r="E9" s="43" t="s">
        <v>80</v>
      </c>
      <c r="F9" s="76">
        <v>142647.12</v>
      </c>
      <c r="G9" s="81">
        <f t="shared" si="0"/>
        <v>171176.544</v>
      </c>
    </row>
  </sheetData>
  <sheetProtection/>
  <printOptions/>
  <pageMargins left="0.7000000000000001" right="0.7000000000000001" top="0.75" bottom="0.75" header="0.30000000000000004" footer="0.30000000000000004"/>
  <pageSetup fitToHeight="0" fitToWidth="0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F3"/>
  <sheetViews>
    <sheetView zoomScalePageLayoutView="0" workbookViewId="0" topLeftCell="A1">
      <selection activeCell="C3" sqref="C3"/>
    </sheetView>
  </sheetViews>
  <sheetFormatPr defaultColWidth="9.140625" defaultRowHeight="15"/>
  <cols>
    <col min="1" max="2" width="9.140625" style="0" customWidth="1"/>
    <col min="3" max="3" width="98.00390625" style="0" bestFit="1" customWidth="1"/>
    <col min="4" max="4" width="9.8515625" style="0" customWidth="1"/>
    <col min="5" max="5" width="9.28125" style="0" customWidth="1"/>
    <col min="6" max="6" width="19.421875" style="0" customWidth="1"/>
    <col min="7" max="7" width="9.140625" style="0" customWidth="1"/>
  </cols>
  <sheetData>
    <row r="1" ht="15.75" thickBot="1"/>
    <row r="2" spans="2:6" ht="15">
      <c r="B2" s="26" t="s">
        <v>0</v>
      </c>
      <c r="C2" s="27" t="s">
        <v>75</v>
      </c>
      <c r="D2" s="27" t="s">
        <v>76</v>
      </c>
      <c r="E2" s="27" t="s">
        <v>77</v>
      </c>
      <c r="F2" s="28" t="s">
        <v>78</v>
      </c>
    </row>
    <row r="3" spans="2:6" ht="15.75" thickBot="1">
      <c r="B3" s="29">
        <v>1</v>
      </c>
      <c r="C3" s="30" t="s">
        <v>92</v>
      </c>
      <c r="D3" s="30">
        <v>5</v>
      </c>
      <c r="E3" s="30" t="s">
        <v>80</v>
      </c>
      <c r="F3" s="31">
        <v>563104</v>
      </c>
    </row>
  </sheetData>
  <sheetProtection/>
  <printOptions/>
  <pageMargins left="0.7000000000000001" right="0.7000000000000001" top="0.75" bottom="0.75" header="0.30000000000000004" footer="0.30000000000000004"/>
  <pageSetup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dimension ref="B2:F18"/>
  <sheetViews>
    <sheetView zoomScalePageLayoutView="0" workbookViewId="0" topLeftCell="A1">
      <selection activeCell="C18" sqref="C18"/>
    </sheetView>
  </sheetViews>
  <sheetFormatPr defaultColWidth="9.140625" defaultRowHeight="15"/>
  <cols>
    <col min="1" max="2" width="9.140625" style="0" customWidth="1"/>
    <col min="3" max="3" width="90.7109375" style="0" bestFit="1" customWidth="1"/>
    <col min="4" max="5" width="9.140625" style="0" customWidth="1"/>
    <col min="6" max="6" width="30.421875" style="0" bestFit="1" customWidth="1"/>
    <col min="7" max="7" width="9.140625" style="0" customWidth="1"/>
  </cols>
  <sheetData>
    <row r="1" ht="15.75" thickBot="1"/>
    <row r="2" spans="2:6" ht="15.75" thickBot="1">
      <c r="B2" s="26" t="s">
        <v>0</v>
      </c>
      <c r="C2" s="27" t="s">
        <v>75</v>
      </c>
      <c r="D2" s="27" t="s">
        <v>76</v>
      </c>
      <c r="E2" s="27" t="s">
        <v>77</v>
      </c>
      <c r="F2" s="28" t="s">
        <v>78</v>
      </c>
    </row>
    <row r="3" spans="2:6" ht="15">
      <c r="B3" s="32">
        <v>1</v>
      </c>
      <c r="C3" s="33" t="s">
        <v>624</v>
      </c>
      <c r="D3" s="33">
        <v>180</v>
      </c>
      <c r="E3" s="33" t="s">
        <v>80</v>
      </c>
      <c r="F3" s="47">
        <v>427265.28</v>
      </c>
    </row>
    <row r="4" spans="2:6" ht="15">
      <c r="B4" s="34">
        <v>2</v>
      </c>
      <c r="C4" s="1" t="s">
        <v>625</v>
      </c>
      <c r="D4" s="1">
        <v>730</v>
      </c>
      <c r="E4" s="1" t="s">
        <v>80</v>
      </c>
      <c r="F4" s="48">
        <v>959552.88</v>
      </c>
    </row>
    <row r="5" spans="2:6" ht="15">
      <c r="B5" s="34">
        <v>3</v>
      </c>
      <c r="C5" s="1" t="s">
        <v>626</v>
      </c>
      <c r="D5" s="1">
        <v>31</v>
      </c>
      <c r="E5" s="1" t="s">
        <v>80</v>
      </c>
      <c r="F5" s="48">
        <v>891824.61</v>
      </c>
    </row>
    <row r="6" spans="2:6" ht="15">
      <c r="B6" s="34">
        <v>4</v>
      </c>
      <c r="C6" s="1" t="s">
        <v>627</v>
      </c>
      <c r="D6" s="1">
        <v>15</v>
      </c>
      <c r="E6" s="1" t="s">
        <v>80</v>
      </c>
      <c r="F6" s="48">
        <v>694819.98</v>
      </c>
    </row>
    <row r="7" spans="2:6" ht="15">
      <c r="B7" s="34">
        <v>5</v>
      </c>
      <c r="C7" s="1" t="s">
        <v>628</v>
      </c>
      <c r="D7" s="1">
        <v>12</v>
      </c>
      <c r="E7" s="1" t="s">
        <v>80</v>
      </c>
      <c r="F7" s="48">
        <v>454921.49</v>
      </c>
    </row>
    <row r="8" spans="2:6" ht="15">
      <c r="B8" s="34">
        <v>6</v>
      </c>
      <c r="C8" s="1" t="s">
        <v>629</v>
      </c>
      <c r="D8" s="1">
        <v>10</v>
      </c>
      <c r="E8" s="1" t="s">
        <v>80</v>
      </c>
      <c r="F8" s="48">
        <v>420636.24</v>
      </c>
    </row>
    <row r="9" spans="2:6" ht="15">
      <c r="B9" s="34">
        <v>7</v>
      </c>
      <c r="C9" s="1" t="s">
        <v>630</v>
      </c>
      <c r="D9" s="1">
        <v>15</v>
      </c>
      <c r="E9" s="1" t="s">
        <v>80</v>
      </c>
      <c r="F9" s="48">
        <v>447908.76</v>
      </c>
    </row>
    <row r="10" spans="2:6" ht="15">
      <c r="B10" s="34">
        <v>8</v>
      </c>
      <c r="C10" s="1" t="s">
        <v>631</v>
      </c>
      <c r="D10" s="1">
        <v>16</v>
      </c>
      <c r="E10" s="1" t="s">
        <v>80</v>
      </c>
      <c r="F10" s="48">
        <v>439762.17</v>
      </c>
    </row>
    <row r="11" spans="2:6" ht="15">
      <c r="B11" s="34">
        <v>9</v>
      </c>
      <c r="C11" s="1" t="s">
        <v>632</v>
      </c>
      <c r="D11" s="1">
        <v>51</v>
      </c>
      <c r="E11" s="1" t="s">
        <v>80</v>
      </c>
      <c r="F11" s="48">
        <v>297457.09</v>
      </c>
    </row>
    <row r="12" spans="2:6" ht="15">
      <c r="B12" s="34">
        <v>10</v>
      </c>
      <c r="C12" s="1" t="s">
        <v>633</v>
      </c>
      <c r="D12" s="1">
        <v>1</v>
      </c>
      <c r="E12" s="1" t="s">
        <v>80</v>
      </c>
      <c r="F12" s="48">
        <v>193803.33</v>
      </c>
    </row>
    <row r="13" spans="2:6" ht="15">
      <c r="B13" s="34">
        <v>11</v>
      </c>
      <c r="C13" s="1" t="s">
        <v>634</v>
      </c>
      <c r="D13" s="1">
        <v>88</v>
      </c>
      <c r="E13" s="1" t="s">
        <v>80</v>
      </c>
      <c r="F13" s="48">
        <v>236164.89</v>
      </c>
    </row>
    <row r="14" spans="2:6" ht="15">
      <c r="B14" s="34">
        <v>12</v>
      </c>
      <c r="C14" s="1" t="s">
        <v>635</v>
      </c>
      <c r="D14" s="1">
        <v>20</v>
      </c>
      <c r="E14" s="1" t="s">
        <v>80</v>
      </c>
      <c r="F14" s="48">
        <v>252587.52</v>
      </c>
    </row>
    <row r="15" spans="2:6" ht="15">
      <c r="B15" s="34">
        <v>13</v>
      </c>
      <c r="C15" s="1" t="s">
        <v>636</v>
      </c>
      <c r="D15" s="1">
        <v>51</v>
      </c>
      <c r="E15" s="1" t="s">
        <v>80</v>
      </c>
      <c r="F15" s="48">
        <v>264331.36</v>
      </c>
    </row>
    <row r="16" spans="2:6" ht="15">
      <c r="B16" s="34">
        <v>14</v>
      </c>
      <c r="C16" s="1" t="s">
        <v>637</v>
      </c>
      <c r="D16" s="1">
        <v>161</v>
      </c>
      <c r="E16" s="1" t="s">
        <v>80</v>
      </c>
      <c r="F16" s="48">
        <v>205427.62</v>
      </c>
    </row>
    <row r="17" spans="2:6" ht="15">
      <c r="B17" s="34">
        <v>15</v>
      </c>
      <c r="C17" s="1" t="s">
        <v>638</v>
      </c>
      <c r="D17" s="1">
        <v>71</v>
      </c>
      <c r="E17" s="1" t="s">
        <v>80</v>
      </c>
      <c r="F17" s="48">
        <v>220357.02</v>
      </c>
    </row>
    <row r="18" spans="2:6" ht="15.75" thickBot="1">
      <c r="B18" s="35">
        <v>16</v>
      </c>
      <c r="C18" s="36" t="s">
        <v>639</v>
      </c>
      <c r="D18" s="36">
        <v>17</v>
      </c>
      <c r="E18" s="36" t="s">
        <v>80</v>
      </c>
      <c r="F18" s="49">
        <v>252625.84</v>
      </c>
    </row>
  </sheetData>
  <sheetProtection/>
  <printOptions/>
  <pageMargins left="0.7000000000000001" right="0.7000000000000001" top="0.75" bottom="0.75" header="0.30000000000000004" footer="0.30000000000000004"/>
  <pageSetup fitToHeight="0" fitToWidth="0"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dimension ref="B2:F3"/>
  <sheetViews>
    <sheetView zoomScalePageLayoutView="0" workbookViewId="0" topLeftCell="A1">
      <selection activeCell="C3" sqref="C3"/>
    </sheetView>
  </sheetViews>
  <sheetFormatPr defaultColWidth="9.140625" defaultRowHeight="15"/>
  <cols>
    <col min="1" max="2" width="9.140625" style="0" customWidth="1"/>
    <col min="3" max="3" width="92.57421875" style="0" bestFit="1" customWidth="1"/>
    <col min="4" max="5" width="9.140625" style="0" customWidth="1"/>
    <col min="6" max="6" width="30.421875" style="0" bestFit="1" customWidth="1"/>
    <col min="7" max="7" width="9.140625" style="0" customWidth="1"/>
  </cols>
  <sheetData>
    <row r="1" ht="15.75" thickBot="1"/>
    <row r="2" spans="2:6" ht="15.75" thickBot="1">
      <c r="B2" s="26" t="s">
        <v>0</v>
      </c>
      <c r="C2" s="27" t="s">
        <v>75</v>
      </c>
      <c r="D2" s="27" t="s">
        <v>76</v>
      </c>
      <c r="E2" s="27" t="s">
        <v>77</v>
      </c>
      <c r="F2" s="28" t="s">
        <v>78</v>
      </c>
    </row>
    <row r="3" spans="2:6" ht="15.75" thickBot="1">
      <c r="B3" s="29">
        <v>1</v>
      </c>
      <c r="C3" s="30" t="s">
        <v>640</v>
      </c>
      <c r="D3" s="30">
        <v>29</v>
      </c>
      <c r="E3" s="30" t="s">
        <v>80</v>
      </c>
      <c r="F3" s="51">
        <v>314778.87</v>
      </c>
    </row>
  </sheetData>
  <sheetProtection/>
  <printOptions/>
  <pageMargins left="0.7000000000000001" right="0.7000000000000001" top="0.75" bottom="0.75" header="0.30000000000000004" footer="0.30000000000000004"/>
  <pageSetup fitToHeight="0" fitToWidth="0"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dimension ref="B2:F10"/>
  <sheetViews>
    <sheetView zoomScalePageLayoutView="0" workbookViewId="0" topLeftCell="A1">
      <selection activeCell="C10" sqref="C10"/>
    </sheetView>
  </sheetViews>
  <sheetFormatPr defaultColWidth="9.140625" defaultRowHeight="15"/>
  <cols>
    <col min="1" max="1" width="9.140625" style="0" customWidth="1"/>
    <col min="2" max="2" width="3.00390625" style="0" bestFit="1" customWidth="1"/>
    <col min="3" max="3" width="73.00390625" style="0" customWidth="1"/>
    <col min="4" max="4" width="6.421875" style="0" bestFit="1" customWidth="1"/>
    <col min="5" max="5" width="9.140625" style="0" customWidth="1"/>
    <col min="6" max="6" width="30.421875" style="0" bestFit="1" customWidth="1"/>
    <col min="7" max="7" width="10.7109375" style="0" customWidth="1"/>
    <col min="8" max="8" width="9.140625" style="0" customWidth="1"/>
  </cols>
  <sheetData>
    <row r="1" ht="15.75" thickBot="1"/>
    <row r="2" spans="2:6" ht="15.75" thickBot="1">
      <c r="B2" s="26" t="s">
        <v>0</v>
      </c>
      <c r="C2" s="27" t="s">
        <v>75</v>
      </c>
      <c r="D2" s="27" t="s">
        <v>76</v>
      </c>
      <c r="E2" s="27" t="s">
        <v>77</v>
      </c>
      <c r="F2" s="28" t="s">
        <v>78</v>
      </c>
    </row>
    <row r="3" spans="2:6" ht="15">
      <c r="B3" s="32">
        <v>1</v>
      </c>
      <c r="C3" s="33" t="s">
        <v>641</v>
      </c>
      <c r="D3" s="33">
        <v>186</v>
      </c>
      <c r="E3" s="33" t="s">
        <v>80</v>
      </c>
      <c r="F3" s="47">
        <v>600660.216</v>
      </c>
    </row>
    <row r="4" spans="2:6" ht="15">
      <c r="B4" s="34">
        <v>2</v>
      </c>
      <c r="C4" s="1" t="s">
        <v>642</v>
      </c>
      <c r="D4" s="1">
        <v>526</v>
      </c>
      <c r="E4" s="1" t="s">
        <v>80</v>
      </c>
      <c r="F4" s="48">
        <v>297105.84</v>
      </c>
    </row>
    <row r="5" spans="2:6" ht="15">
      <c r="B5" s="34">
        <v>3</v>
      </c>
      <c r="C5" s="1" t="s">
        <v>643</v>
      </c>
      <c r="D5" s="1">
        <v>180</v>
      </c>
      <c r="E5" s="1" t="s">
        <v>80</v>
      </c>
      <c r="F5" s="48">
        <v>375965.28</v>
      </c>
    </row>
    <row r="6" spans="2:6" ht="15">
      <c r="B6" s="34">
        <v>4</v>
      </c>
      <c r="C6" s="1" t="s">
        <v>644</v>
      </c>
      <c r="D6" s="1">
        <v>357</v>
      </c>
      <c r="E6" s="1" t="s">
        <v>80</v>
      </c>
      <c r="F6" s="48">
        <v>309955.968</v>
      </c>
    </row>
    <row r="7" spans="2:6" ht="15">
      <c r="B7" s="34">
        <v>5</v>
      </c>
      <c r="C7" s="1" t="s">
        <v>645</v>
      </c>
      <c r="D7" s="1">
        <v>163</v>
      </c>
      <c r="E7" s="1" t="s">
        <v>80</v>
      </c>
      <c r="F7" s="48">
        <v>216100.83599999998</v>
      </c>
    </row>
    <row r="8" spans="2:6" ht="15">
      <c r="B8" s="34">
        <v>6</v>
      </c>
      <c r="C8" s="1" t="s">
        <v>646</v>
      </c>
      <c r="D8" s="1">
        <v>74</v>
      </c>
      <c r="E8" s="1" t="s">
        <v>80</v>
      </c>
      <c r="F8" s="48">
        <v>201686.112</v>
      </c>
    </row>
    <row r="9" spans="2:6" ht="15">
      <c r="B9" s="34">
        <v>7</v>
      </c>
      <c r="C9" s="1" t="s">
        <v>647</v>
      </c>
      <c r="D9" s="1">
        <v>280</v>
      </c>
      <c r="E9" s="1" t="s">
        <v>80</v>
      </c>
      <c r="F9" s="48">
        <v>215419.68</v>
      </c>
    </row>
    <row r="10" spans="2:6" ht="15.75" thickBot="1">
      <c r="B10" s="35">
        <v>8</v>
      </c>
      <c r="C10" s="36" t="s">
        <v>648</v>
      </c>
      <c r="D10" s="36" t="s">
        <v>649</v>
      </c>
      <c r="E10" s="36" t="s">
        <v>80</v>
      </c>
      <c r="F10" s="49">
        <v>260789.75999999998</v>
      </c>
    </row>
  </sheetData>
  <sheetProtection/>
  <printOptions/>
  <pageMargins left="0.7000000000000001" right="0.7000000000000001" top="0.75" bottom="0.75" header="0.30000000000000004" footer="0.30000000000000004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dimension ref="B2:F3"/>
  <sheetViews>
    <sheetView zoomScalePageLayoutView="0" workbookViewId="0" topLeftCell="A1">
      <selection activeCell="C3" sqref="C3"/>
    </sheetView>
  </sheetViews>
  <sheetFormatPr defaultColWidth="9.140625" defaultRowHeight="15"/>
  <cols>
    <col min="1" max="2" width="9.140625" style="0" customWidth="1"/>
    <col min="3" max="3" width="65.421875" style="0" bestFit="1" customWidth="1"/>
    <col min="4" max="5" width="9.140625" style="0" customWidth="1"/>
    <col min="6" max="6" width="30.421875" style="0" bestFit="1" customWidth="1"/>
    <col min="7" max="7" width="9.140625" style="0" customWidth="1"/>
  </cols>
  <sheetData>
    <row r="1" ht="15.75" thickBot="1"/>
    <row r="2" spans="2:6" ht="15.75" thickBot="1">
      <c r="B2" s="26" t="s">
        <v>0</v>
      </c>
      <c r="C2" s="27" t="s">
        <v>75</v>
      </c>
      <c r="D2" s="27" t="s">
        <v>76</v>
      </c>
      <c r="E2" s="27" t="s">
        <v>77</v>
      </c>
      <c r="F2" s="28" t="s">
        <v>78</v>
      </c>
    </row>
    <row r="3" spans="2:6" ht="15.75" thickBot="1">
      <c r="B3" s="29">
        <v>1</v>
      </c>
      <c r="C3" s="30" t="s">
        <v>650</v>
      </c>
      <c r="D3" s="30">
        <v>18</v>
      </c>
      <c r="E3" s="30" t="s">
        <v>183</v>
      </c>
      <c r="F3" s="58">
        <v>169638.62</v>
      </c>
    </row>
  </sheetData>
  <sheetProtection/>
  <printOptions/>
  <pageMargins left="0.7000000000000001" right="0.7000000000000001" top="0.75" bottom="0.75" header="0.30000000000000004" footer="0.30000000000000004"/>
  <pageSetup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dimension ref="B2:G4"/>
  <sheetViews>
    <sheetView zoomScalePageLayoutView="0" workbookViewId="0" topLeftCell="A1">
      <selection activeCell="C4" sqref="C4"/>
    </sheetView>
  </sheetViews>
  <sheetFormatPr defaultColWidth="9.140625" defaultRowHeight="15"/>
  <cols>
    <col min="1" max="2" width="9.140625" style="0" customWidth="1"/>
    <col min="3" max="3" width="91.140625" style="0" bestFit="1" customWidth="1"/>
    <col min="4" max="5" width="9.140625" style="0" customWidth="1"/>
    <col min="6" max="6" width="30.421875" style="0" hidden="1" customWidth="1"/>
    <col min="7" max="7" width="12.8515625" style="0" customWidth="1"/>
  </cols>
  <sheetData>
    <row r="1" ht="15.75" thickBot="1"/>
    <row r="2" spans="2:7" ht="26.25" thickBot="1">
      <c r="B2" s="26" t="s">
        <v>0</v>
      </c>
      <c r="C2" s="27" t="s">
        <v>75</v>
      </c>
      <c r="D2" s="27" t="s">
        <v>76</v>
      </c>
      <c r="E2" s="27" t="s">
        <v>77</v>
      </c>
      <c r="F2" s="28" t="s">
        <v>711</v>
      </c>
      <c r="G2" s="54" t="s">
        <v>78</v>
      </c>
    </row>
    <row r="3" spans="2:7" ht="15">
      <c r="B3" s="40">
        <v>1</v>
      </c>
      <c r="C3" s="41" t="s">
        <v>651</v>
      </c>
      <c r="D3" s="41">
        <v>1</v>
      </c>
      <c r="E3" s="41" t="s">
        <v>80</v>
      </c>
      <c r="F3" s="41">
        <v>106466.79</v>
      </c>
      <c r="G3" s="79">
        <f>F3*1.2</f>
        <v>127760.14799999999</v>
      </c>
    </row>
    <row r="4" spans="2:7" ht="15.75" thickBot="1">
      <c r="B4" s="42">
        <v>2</v>
      </c>
      <c r="C4" s="43" t="s">
        <v>652</v>
      </c>
      <c r="D4" s="43">
        <v>51</v>
      </c>
      <c r="E4" s="43" t="s">
        <v>80</v>
      </c>
      <c r="F4" s="43">
        <v>143756.25</v>
      </c>
      <c r="G4" s="81">
        <f>F4*1.2</f>
        <v>172507.5</v>
      </c>
    </row>
  </sheetData>
  <sheetProtection/>
  <printOptions/>
  <pageMargins left="0.7000000000000001" right="0.7000000000000001" top="0.75" bottom="0.75" header="0.30000000000000004" footer="0.30000000000000004"/>
  <pageSetup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dimension ref="B2:F3"/>
  <sheetViews>
    <sheetView zoomScalePageLayoutView="0" workbookViewId="0" topLeftCell="A1">
      <selection activeCell="C3" sqref="C3"/>
    </sheetView>
  </sheetViews>
  <sheetFormatPr defaultColWidth="9.140625" defaultRowHeight="15"/>
  <cols>
    <col min="1" max="2" width="9.140625" style="0" customWidth="1"/>
    <col min="3" max="3" width="47.00390625" style="0" customWidth="1"/>
    <col min="4" max="5" width="9.140625" style="0" customWidth="1"/>
    <col min="6" max="6" width="30.421875" style="0" bestFit="1" customWidth="1"/>
    <col min="7" max="7" width="9.140625" style="0" customWidth="1"/>
  </cols>
  <sheetData>
    <row r="1" ht="15.75" thickBot="1"/>
    <row r="2" spans="2:6" ht="15.75" thickBot="1">
      <c r="B2" s="26" t="s">
        <v>0</v>
      </c>
      <c r="C2" s="27" t="s">
        <v>75</v>
      </c>
      <c r="D2" s="27" t="s">
        <v>76</v>
      </c>
      <c r="E2" s="27" t="s">
        <v>77</v>
      </c>
      <c r="F2" s="28" t="s">
        <v>78</v>
      </c>
    </row>
    <row r="3" spans="2:6" ht="15.75" thickBot="1">
      <c r="B3" s="42">
        <v>1</v>
      </c>
      <c r="C3" s="43" t="s">
        <v>653</v>
      </c>
      <c r="D3" s="43">
        <v>12</v>
      </c>
      <c r="E3" s="43" t="s">
        <v>80</v>
      </c>
      <c r="F3" s="56">
        <v>325035.36</v>
      </c>
    </row>
  </sheetData>
  <sheetProtection/>
  <printOptions/>
  <pageMargins left="0.7000000000000001" right="0.7000000000000001" top="0.75" bottom="0.75" header="0.30000000000000004" footer="0.30000000000000004"/>
  <pageSetup horizontalDpi="600" verticalDpi="600" orientation="portrait" paperSize="9" r:id="rId1"/>
</worksheet>
</file>

<file path=xl/worksheets/sheet66.xml><?xml version="1.0" encoding="utf-8"?>
<worksheet xmlns="http://schemas.openxmlformats.org/spreadsheetml/2006/main" xmlns:r="http://schemas.openxmlformats.org/officeDocument/2006/relationships">
  <dimension ref="B2:F3"/>
  <sheetViews>
    <sheetView zoomScalePageLayoutView="0" workbookViewId="0" topLeftCell="A1">
      <selection activeCell="C3" sqref="C3"/>
    </sheetView>
  </sheetViews>
  <sheetFormatPr defaultColWidth="9.140625" defaultRowHeight="15"/>
  <cols>
    <col min="1" max="2" width="9.140625" style="0" customWidth="1"/>
    <col min="3" max="3" width="54.57421875" style="0" customWidth="1"/>
    <col min="4" max="5" width="9.140625" style="0" customWidth="1"/>
    <col min="6" max="6" width="30.421875" style="0" bestFit="1" customWidth="1"/>
    <col min="7" max="7" width="9.140625" style="0" customWidth="1"/>
  </cols>
  <sheetData>
    <row r="1" ht="15.75" thickBot="1"/>
    <row r="2" spans="2:6" ht="15.75" thickBot="1">
      <c r="B2" s="26" t="s">
        <v>0</v>
      </c>
      <c r="C2" s="27" t="s">
        <v>75</v>
      </c>
      <c r="D2" s="27" t="s">
        <v>76</v>
      </c>
      <c r="E2" s="27" t="s">
        <v>77</v>
      </c>
      <c r="F2" s="28" t="s">
        <v>78</v>
      </c>
    </row>
    <row r="3" spans="2:6" ht="15.75" thickBot="1">
      <c r="B3" s="29">
        <v>1</v>
      </c>
      <c r="C3" s="30" t="s">
        <v>654</v>
      </c>
      <c r="D3" s="30" t="s">
        <v>655</v>
      </c>
      <c r="E3" s="30" t="s">
        <v>80</v>
      </c>
      <c r="F3" s="51">
        <v>249978.29</v>
      </c>
    </row>
  </sheetData>
  <sheetProtection/>
  <printOptions/>
  <pageMargins left="0.7000000000000001" right="0.7000000000000001" top="0.75" bottom="0.75" header="0.30000000000000004" footer="0.30000000000000004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dimension ref="B2:G8"/>
  <sheetViews>
    <sheetView zoomScalePageLayoutView="0" workbookViewId="0" topLeftCell="A1">
      <selection activeCell="C3" sqref="C3"/>
    </sheetView>
  </sheetViews>
  <sheetFormatPr defaultColWidth="9.140625" defaultRowHeight="15"/>
  <cols>
    <col min="1" max="2" width="9.140625" style="0" customWidth="1"/>
    <col min="3" max="3" width="87.8515625" style="0" bestFit="1" customWidth="1"/>
    <col min="4" max="5" width="9.140625" style="0" customWidth="1"/>
    <col min="6" max="6" width="30.421875" style="0" hidden="1" customWidth="1"/>
    <col min="7" max="7" width="14.00390625" style="0" customWidth="1"/>
  </cols>
  <sheetData>
    <row r="1" ht="15.75" thickBot="1"/>
    <row r="2" spans="2:7" ht="26.25" thickBot="1">
      <c r="B2" s="26" t="s">
        <v>0</v>
      </c>
      <c r="C2" s="27" t="s">
        <v>75</v>
      </c>
      <c r="D2" s="27" t="s">
        <v>76</v>
      </c>
      <c r="E2" s="27" t="s">
        <v>77</v>
      </c>
      <c r="F2" s="28" t="s">
        <v>711</v>
      </c>
      <c r="G2" s="54" t="s">
        <v>78</v>
      </c>
    </row>
    <row r="3" spans="2:7" ht="15">
      <c r="B3" s="40">
        <v>1</v>
      </c>
      <c r="C3" s="41" t="s">
        <v>656</v>
      </c>
      <c r="D3" s="41">
        <v>14</v>
      </c>
      <c r="E3" s="41" t="s">
        <v>80</v>
      </c>
      <c r="F3" s="75">
        <v>121793.56</v>
      </c>
      <c r="G3" s="79">
        <f>F3*1.2</f>
        <v>146152.272</v>
      </c>
    </row>
    <row r="4" spans="2:7" ht="15">
      <c r="B4" s="50">
        <v>2</v>
      </c>
      <c r="C4" s="25" t="s">
        <v>657</v>
      </c>
      <c r="D4" s="25">
        <v>345</v>
      </c>
      <c r="E4" s="25" t="s">
        <v>135</v>
      </c>
      <c r="F4" s="77">
        <v>156347.1</v>
      </c>
      <c r="G4" s="80">
        <f>F4*1.2</f>
        <v>187616.52</v>
      </c>
    </row>
    <row r="5" spans="2:7" ht="15">
      <c r="B5" s="50">
        <v>3</v>
      </c>
      <c r="C5" s="25" t="s">
        <v>658</v>
      </c>
      <c r="D5" s="25">
        <v>460</v>
      </c>
      <c r="E5" s="25" t="s">
        <v>135</v>
      </c>
      <c r="F5" s="77">
        <v>110855.4</v>
      </c>
      <c r="G5" s="80">
        <f>F5*1.2</f>
        <v>133026.47999999998</v>
      </c>
    </row>
    <row r="6" spans="2:7" ht="15">
      <c r="B6" s="50">
        <v>4</v>
      </c>
      <c r="C6" s="25" t="s">
        <v>659</v>
      </c>
      <c r="D6" s="25">
        <v>28</v>
      </c>
      <c r="E6" s="25" t="s">
        <v>80</v>
      </c>
      <c r="F6" s="77">
        <v>86786</v>
      </c>
      <c r="G6" s="80">
        <f>F6*1.2</f>
        <v>104143.2</v>
      </c>
    </row>
    <row r="7" spans="2:7" ht="15">
      <c r="B7" s="50">
        <v>5</v>
      </c>
      <c r="C7" s="25" t="s">
        <v>660</v>
      </c>
      <c r="D7" s="25">
        <v>324</v>
      </c>
      <c r="E7" s="25" t="s">
        <v>135</v>
      </c>
      <c r="F7" s="77">
        <v>173527.92</v>
      </c>
      <c r="G7" s="80">
        <f>F7*1.2</f>
        <v>208233.50400000002</v>
      </c>
    </row>
    <row r="8" spans="2:7" ht="15.75" thickBot="1">
      <c r="B8" s="42">
        <v>6</v>
      </c>
      <c r="C8" s="43" t="s">
        <v>661</v>
      </c>
      <c r="D8" s="43">
        <v>341</v>
      </c>
      <c r="E8" s="43" t="s">
        <v>135</v>
      </c>
      <c r="F8" s="76">
        <v>178697.64</v>
      </c>
      <c r="G8" s="81">
        <f>F8*1.2</f>
        <v>214437.168</v>
      </c>
    </row>
  </sheetData>
  <sheetProtection/>
  <printOptions/>
  <pageMargins left="0.7000000000000001" right="0.7000000000000001" top="0.75" bottom="0.75" header="0.30000000000000004" footer="0.30000000000000004"/>
  <pageSetup orientation="portrait" paperSize="9"/>
</worksheet>
</file>

<file path=xl/worksheets/sheet68.xml><?xml version="1.0" encoding="utf-8"?>
<worksheet xmlns="http://schemas.openxmlformats.org/spreadsheetml/2006/main" xmlns:r="http://schemas.openxmlformats.org/officeDocument/2006/relationships">
  <dimension ref="B2:F5"/>
  <sheetViews>
    <sheetView zoomScalePageLayoutView="0" workbookViewId="0" topLeftCell="A1">
      <selection activeCell="E5" sqref="E5"/>
    </sheetView>
  </sheetViews>
  <sheetFormatPr defaultColWidth="9.140625" defaultRowHeight="15"/>
  <cols>
    <col min="1" max="2" width="9.140625" style="0" customWidth="1"/>
    <col min="3" max="3" width="72.7109375" style="0" bestFit="1" customWidth="1"/>
    <col min="4" max="5" width="9.140625" style="0" customWidth="1"/>
    <col min="6" max="6" width="30.421875" style="0" bestFit="1" customWidth="1"/>
    <col min="7" max="7" width="9.140625" style="0" customWidth="1"/>
  </cols>
  <sheetData>
    <row r="1" ht="15.75" thickBot="1"/>
    <row r="2" spans="2:6" ht="15.75" thickBot="1">
      <c r="B2" s="26" t="s">
        <v>0</v>
      </c>
      <c r="C2" s="27" t="s">
        <v>75</v>
      </c>
      <c r="D2" s="27" t="s">
        <v>76</v>
      </c>
      <c r="E2" s="27" t="s">
        <v>77</v>
      </c>
      <c r="F2" s="28" t="s">
        <v>78</v>
      </c>
    </row>
    <row r="3" spans="2:6" ht="15">
      <c r="B3" s="40">
        <v>1</v>
      </c>
      <c r="C3" s="41" t="s">
        <v>662</v>
      </c>
      <c r="D3" s="41">
        <v>9</v>
      </c>
      <c r="E3" s="41" t="s">
        <v>80</v>
      </c>
      <c r="F3" s="55">
        <v>97337.97</v>
      </c>
    </row>
    <row r="4" spans="2:6" ht="15">
      <c r="B4" s="50">
        <v>2</v>
      </c>
      <c r="C4" s="25" t="s">
        <v>663</v>
      </c>
      <c r="D4" s="25" t="s">
        <v>664</v>
      </c>
      <c r="E4" s="25" t="s">
        <v>135</v>
      </c>
      <c r="F4" s="57">
        <v>261388.98</v>
      </c>
    </row>
    <row r="5" spans="2:6" ht="15.75" thickBot="1">
      <c r="B5" s="42">
        <v>3</v>
      </c>
      <c r="C5" s="43" t="s">
        <v>324</v>
      </c>
      <c r="D5" s="43" t="s">
        <v>325</v>
      </c>
      <c r="E5" s="43" t="s">
        <v>138</v>
      </c>
      <c r="F5" s="56">
        <v>117877.96</v>
      </c>
    </row>
  </sheetData>
  <sheetProtection/>
  <printOptions/>
  <pageMargins left="0.7000000000000001" right="0.7000000000000001" top="0.75" bottom="0.75" header="0.30000000000000004" footer="0.30000000000000004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dimension ref="B2:F3"/>
  <sheetViews>
    <sheetView zoomScalePageLayoutView="0" workbookViewId="0" topLeftCell="A1">
      <selection activeCell="F3" sqref="F3"/>
    </sheetView>
  </sheetViews>
  <sheetFormatPr defaultColWidth="9.140625" defaultRowHeight="15"/>
  <cols>
    <col min="1" max="2" width="9.140625" style="0" customWidth="1"/>
    <col min="3" max="3" width="54.00390625" style="0" bestFit="1" customWidth="1"/>
    <col min="4" max="5" width="9.140625" style="0" customWidth="1"/>
    <col min="6" max="6" width="30.421875" style="0" bestFit="1" customWidth="1"/>
    <col min="7" max="7" width="9.140625" style="0" customWidth="1"/>
  </cols>
  <sheetData>
    <row r="1" ht="15.75" thickBot="1"/>
    <row r="2" spans="2:6" ht="15.75" thickBot="1">
      <c r="B2" s="26" t="s">
        <v>0</v>
      </c>
      <c r="C2" s="27" t="s">
        <v>75</v>
      </c>
      <c r="D2" s="27" t="s">
        <v>76</v>
      </c>
      <c r="E2" s="27" t="s">
        <v>77</v>
      </c>
      <c r="F2" s="28" t="s">
        <v>78</v>
      </c>
    </row>
    <row r="3" spans="2:6" ht="15.75" thickBot="1">
      <c r="B3" s="29">
        <v>1</v>
      </c>
      <c r="C3" s="30" t="s">
        <v>665</v>
      </c>
      <c r="D3" s="30">
        <v>109</v>
      </c>
      <c r="E3" s="30" t="s">
        <v>80</v>
      </c>
      <c r="F3" s="51">
        <v>311047.62</v>
      </c>
    </row>
  </sheetData>
  <sheetProtection/>
  <printOptions/>
  <pageMargins left="0.7000000000000001" right="0.7000000000000001" top="0.75" bottom="0.75" header="0.30000000000000004" footer="0.30000000000000004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G8"/>
  <sheetViews>
    <sheetView zoomScalePageLayoutView="0" workbookViewId="0" topLeftCell="A1">
      <selection activeCell="G7" sqref="G7"/>
    </sheetView>
  </sheetViews>
  <sheetFormatPr defaultColWidth="9.140625" defaultRowHeight="15"/>
  <cols>
    <col min="1" max="2" width="9.140625" style="0" customWidth="1"/>
    <col min="3" max="3" width="122.57421875" style="0" bestFit="1" customWidth="1"/>
    <col min="4" max="5" width="9.140625" style="0" customWidth="1"/>
    <col min="6" max="6" width="31.8515625" style="0" hidden="1" customWidth="1"/>
    <col min="7" max="7" width="22.57421875" style="0" customWidth="1"/>
  </cols>
  <sheetData>
    <row r="1" ht="15.75" thickBot="1"/>
    <row r="2" spans="2:7" ht="15.75" thickBot="1">
      <c r="B2" s="26" t="s">
        <v>0</v>
      </c>
      <c r="C2" s="27" t="s">
        <v>75</v>
      </c>
      <c r="D2" s="27" t="s">
        <v>76</v>
      </c>
      <c r="E2" s="27" t="s">
        <v>77</v>
      </c>
      <c r="F2" s="28" t="s">
        <v>711</v>
      </c>
      <c r="G2" s="54" t="s">
        <v>78</v>
      </c>
    </row>
    <row r="3" spans="2:7" ht="15">
      <c r="B3" s="32">
        <v>1</v>
      </c>
      <c r="C3" s="33" t="s">
        <v>93</v>
      </c>
      <c r="D3" s="33">
        <v>1</v>
      </c>
      <c r="E3" s="33" t="s">
        <v>80</v>
      </c>
      <c r="F3" s="70">
        <v>666654.71</v>
      </c>
      <c r="G3" s="72">
        <f>F3*1.2</f>
        <v>799985.6519999999</v>
      </c>
    </row>
    <row r="4" spans="2:7" ht="15">
      <c r="B4" s="34">
        <v>2</v>
      </c>
      <c r="C4" s="1" t="s">
        <v>94</v>
      </c>
      <c r="D4" s="1">
        <v>1</v>
      </c>
      <c r="E4" s="1" t="s">
        <v>80</v>
      </c>
      <c r="F4" s="70">
        <v>667989.35</v>
      </c>
      <c r="G4" s="73">
        <f>F4*1.2</f>
        <v>801587.22</v>
      </c>
    </row>
    <row r="5" spans="2:7" ht="15">
      <c r="B5" s="34">
        <v>3</v>
      </c>
      <c r="C5" s="1" t="s">
        <v>95</v>
      </c>
      <c r="D5" s="1">
        <v>24</v>
      </c>
      <c r="E5" s="1" t="s">
        <v>80</v>
      </c>
      <c r="F5" s="70">
        <v>323145.84</v>
      </c>
      <c r="G5" s="73">
        <f>F5*1.2</f>
        <v>387775.00800000003</v>
      </c>
    </row>
    <row r="6" spans="2:7" ht="15">
      <c r="B6" s="34">
        <v>4</v>
      </c>
      <c r="C6" s="1" t="s">
        <v>96</v>
      </c>
      <c r="D6" s="1">
        <v>6</v>
      </c>
      <c r="E6" s="1" t="s">
        <v>80</v>
      </c>
      <c r="F6" s="70">
        <v>1200300.9</v>
      </c>
      <c r="G6" s="73">
        <v>1368343.01</v>
      </c>
    </row>
    <row r="7" spans="2:7" ht="15">
      <c r="B7" s="34">
        <v>5</v>
      </c>
      <c r="C7" s="1" t="s">
        <v>97</v>
      </c>
      <c r="D7" s="1">
        <v>19</v>
      </c>
      <c r="E7" s="1" t="s">
        <v>80</v>
      </c>
      <c r="F7" s="70">
        <v>189057.98</v>
      </c>
      <c r="G7" s="73">
        <f>F7*1.2</f>
        <v>226869.576</v>
      </c>
    </row>
    <row r="8" spans="2:7" ht="15.75" thickBot="1">
      <c r="B8" s="35">
        <v>6</v>
      </c>
      <c r="C8" s="36" t="s">
        <v>98</v>
      </c>
      <c r="D8" s="36">
        <v>15</v>
      </c>
      <c r="E8" s="36" t="s">
        <v>80</v>
      </c>
      <c r="F8" s="71">
        <v>171567.15</v>
      </c>
      <c r="G8" s="74">
        <f>F8*1.2</f>
        <v>205880.58</v>
      </c>
    </row>
  </sheetData>
  <sheetProtection/>
  <printOptions/>
  <pageMargins left="0.7000000000000001" right="0.7000000000000001" top="0.75" bottom="0.75" header="0.30000000000000004" footer="0.30000000000000004"/>
  <pageSetup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2" sqref="E12"/>
    </sheetView>
  </sheetViews>
  <sheetFormatPr defaultColWidth="9.140625" defaultRowHeight="15"/>
  <cols>
    <col min="1" max="2" width="9.140625" style="0" customWidth="1"/>
    <col min="3" max="3" width="80.57421875" style="0" bestFit="1" customWidth="1"/>
    <col min="4" max="5" width="9.140625" style="0" customWidth="1"/>
    <col min="6" max="6" width="31.8515625" style="0" bestFit="1" customWidth="1"/>
    <col min="7" max="7" width="12.8515625" style="0" customWidth="1"/>
    <col min="8" max="8" width="12.00390625" style="0" customWidth="1"/>
  </cols>
  <sheetData>
    <row r="1" ht="15.75" thickBot="1"/>
    <row r="2" spans="2:8" ht="26.25" thickBot="1">
      <c r="B2" s="26" t="s">
        <v>0</v>
      </c>
      <c r="C2" s="27" t="s">
        <v>75</v>
      </c>
      <c r="D2" s="27" t="s">
        <v>76</v>
      </c>
      <c r="E2" s="27" t="s">
        <v>77</v>
      </c>
      <c r="F2" s="28" t="s">
        <v>78</v>
      </c>
      <c r="G2" s="107" t="s">
        <v>739</v>
      </c>
      <c r="H2" s="107" t="s">
        <v>740</v>
      </c>
    </row>
    <row r="3" spans="2:8" ht="15">
      <c r="B3" s="59">
        <v>1</v>
      </c>
      <c r="C3" s="60" t="s">
        <v>666</v>
      </c>
      <c r="D3" s="60">
        <v>66</v>
      </c>
      <c r="E3" s="60" t="s">
        <v>135</v>
      </c>
      <c r="F3" s="47">
        <v>26136</v>
      </c>
      <c r="G3" s="84">
        <f>F3/1.2</f>
        <v>21780</v>
      </c>
      <c r="H3" s="84">
        <f>G3/D3</f>
        <v>330</v>
      </c>
    </row>
    <row r="4" spans="2:8" ht="15">
      <c r="B4" s="61">
        <v>2</v>
      </c>
      <c r="C4" s="62" t="s">
        <v>667</v>
      </c>
      <c r="D4" s="62">
        <v>706</v>
      </c>
      <c r="E4" s="62" t="s">
        <v>135</v>
      </c>
      <c r="F4" s="48">
        <v>279583.88</v>
      </c>
      <c r="G4" s="84">
        <f aca="true" t="shared" si="0" ref="G4:G23">F4/1.2</f>
        <v>232986.56666666668</v>
      </c>
      <c r="H4" s="84">
        <f aca="true" t="shared" si="1" ref="H4:H23">G4/D4</f>
        <v>330.0093012275732</v>
      </c>
    </row>
    <row r="5" spans="2:8" ht="15">
      <c r="B5" s="61">
        <v>3</v>
      </c>
      <c r="C5" s="62" t="s">
        <v>668</v>
      </c>
      <c r="D5" s="62">
        <v>396</v>
      </c>
      <c r="E5" s="62" t="s">
        <v>135</v>
      </c>
      <c r="F5" s="48">
        <v>156820.42</v>
      </c>
      <c r="G5" s="84">
        <f t="shared" si="0"/>
        <v>130683.68333333335</v>
      </c>
      <c r="H5" s="84">
        <f t="shared" si="1"/>
        <v>330.0093013468014</v>
      </c>
    </row>
    <row r="6" spans="2:8" ht="15">
      <c r="B6" s="61">
        <v>4</v>
      </c>
      <c r="C6" s="62" t="s">
        <v>669</v>
      </c>
      <c r="D6" s="62">
        <v>23</v>
      </c>
      <c r="E6" s="62" t="s">
        <v>135</v>
      </c>
      <c r="F6" s="48">
        <v>9165.508</v>
      </c>
      <c r="G6" s="84">
        <f t="shared" si="0"/>
        <v>7637.923333333333</v>
      </c>
      <c r="H6" s="108">
        <f t="shared" si="1"/>
        <v>332.0836231884058</v>
      </c>
    </row>
    <row r="7" spans="2:8" ht="15">
      <c r="B7" s="61">
        <v>5</v>
      </c>
      <c r="C7" s="62" t="s">
        <v>670</v>
      </c>
      <c r="D7" s="62">
        <v>1644</v>
      </c>
      <c r="E7" s="62" t="s">
        <v>135</v>
      </c>
      <c r="F7" s="48">
        <v>651113.41</v>
      </c>
      <c r="G7" s="84">
        <f t="shared" si="0"/>
        <v>542594.5083333334</v>
      </c>
      <c r="H7" s="84">
        <f t="shared" si="1"/>
        <v>330.04532137064075</v>
      </c>
    </row>
    <row r="8" spans="2:8" ht="15">
      <c r="B8" s="61">
        <v>6</v>
      </c>
      <c r="C8" s="62" t="s">
        <v>671</v>
      </c>
      <c r="D8" s="62">
        <v>48</v>
      </c>
      <c r="E8" s="62" t="s">
        <v>135</v>
      </c>
      <c r="F8" s="48">
        <v>19213.5</v>
      </c>
      <c r="G8" s="84">
        <f t="shared" si="0"/>
        <v>16011.25</v>
      </c>
      <c r="H8" s="84">
        <f t="shared" si="1"/>
        <v>333.5677083333333</v>
      </c>
    </row>
    <row r="9" spans="2:8" ht="15">
      <c r="B9" s="61">
        <v>7</v>
      </c>
      <c r="C9" s="62" t="s">
        <v>672</v>
      </c>
      <c r="D9" s="62">
        <v>5057</v>
      </c>
      <c r="E9" s="62" t="s">
        <v>135</v>
      </c>
      <c r="F9" s="48">
        <v>2002848.84</v>
      </c>
      <c r="G9" s="84">
        <f t="shared" si="0"/>
        <v>1669040.7000000002</v>
      </c>
      <c r="H9" s="84">
        <f t="shared" si="1"/>
        <v>330.0456199327665</v>
      </c>
    </row>
    <row r="10" spans="2:8" ht="15">
      <c r="B10" s="61">
        <v>8</v>
      </c>
      <c r="C10" s="62" t="s">
        <v>673</v>
      </c>
      <c r="D10" s="62">
        <v>1847</v>
      </c>
      <c r="E10" s="62" t="s">
        <v>135</v>
      </c>
      <c r="F10" s="48">
        <v>708441.59</v>
      </c>
      <c r="G10" s="84">
        <f t="shared" si="0"/>
        <v>590367.9916666667</v>
      </c>
      <c r="H10" s="108">
        <f t="shared" si="1"/>
        <v>319.6361622450821</v>
      </c>
    </row>
    <row r="11" spans="2:8" ht="15">
      <c r="B11" s="61">
        <v>9</v>
      </c>
      <c r="C11" s="62" t="s">
        <v>674</v>
      </c>
      <c r="D11" s="62">
        <v>157</v>
      </c>
      <c r="E11" s="62" t="s">
        <v>135</v>
      </c>
      <c r="F11" s="48">
        <v>62312.2</v>
      </c>
      <c r="G11" s="84">
        <f t="shared" si="0"/>
        <v>51926.833333333336</v>
      </c>
      <c r="H11" s="108">
        <f t="shared" si="1"/>
        <v>330.7441613588111</v>
      </c>
    </row>
    <row r="12" spans="2:8" ht="15">
      <c r="B12" s="61">
        <v>10</v>
      </c>
      <c r="C12" s="62" t="s">
        <v>675</v>
      </c>
      <c r="D12" s="62">
        <v>2231</v>
      </c>
      <c r="E12" s="62" t="s">
        <v>135</v>
      </c>
      <c r="F12" s="48">
        <v>803203.97</v>
      </c>
      <c r="G12" s="84">
        <f t="shared" si="0"/>
        <v>669336.6416666667</v>
      </c>
      <c r="H12" s="108">
        <f t="shared" si="1"/>
        <v>300.01642387569103</v>
      </c>
    </row>
    <row r="13" spans="2:8" ht="15">
      <c r="B13" s="61">
        <v>11</v>
      </c>
      <c r="C13" s="62" t="s">
        <v>676</v>
      </c>
      <c r="D13" s="62">
        <v>1602</v>
      </c>
      <c r="E13" s="62" t="s">
        <v>135</v>
      </c>
      <c r="F13" s="48">
        <v>634856.17</v>
      </c>
      <c r="G13" s="84">
        <f t="shared" si="0"/>
        <v>529046.8083333333</v>
      </c>
      <c r="H13" s="84">
        <f t="shared" si="1"/>
        <v>330.24145339159384</v>
      </c>
    </row>
    <row r="14" spans="2:8" ht="15">
      <c r="B14" s="61">
        <v>12</v>
      </c>
      <c r="C14" s="62" t="s">
        <v>677</v>
      </c>
      <c r="D14" s="62">
        <v>103</v>
      </c>
      <c r="E14" s="62" t="s">
        <v>135</v>
      </c>
      <c r="F14" s="48">
        <v>40850.84</v>
      </c>
      <c r="G14" s="84">
        <f t="shared" si="0"/>
        <v>34042.36666666667</v>
      </c>
      <c r="H14" s="84">
        <f t="shared" si="1"/>
        <v>330.5084142394822</v>
      </c>
    </row>
    <row r="15" spans="2:8" ht="15">
      <c r="B15" s="61">
        <v>13</v>
      </c>
      <c r="C15" s="62" t="s">
        <v>678</v>
      </c>
      <c r="D15" s="62">
        <v>1697</v>
      </c>
      <c r="E15" s="62" t="s">
        <v>135</v>
      </c>
      <c r="F15" s="48">
        <v>669727.7</v>
      </c>
      <c r="G15" s="84">
        <f t="shared" si="0"/>
        <v>558106.4166666666</v>
      </c>
      <c r="H15" s="108">
        <f t="shared" si="1"/>
        <v>328.8782655666863</v>
      </c>
    </row>
    <row r="16" spans="2:8" ht="15">
      <c r="B16" s="61">
        <v>14</v>
      </c>
      <c r="C16" s="62" t="s">
        <v>679</v>
      </c>
      <c r="D16" s="62">
        <v>1324</v>
      </c>
      <c r="E16" s="62" t="s">
        <v>135</v>
      </c>
      <c r="F16" s="65">
        <v>511683.32</v>
      </c>
      <c r="G16" s="84">
        <f t="shared" si="0"/>
        <v>426402.76666666666</v>
      </c>
      <c r="H16" s="108">
        <f>G16/D16</f>
        <v>322.0564702920443</v>
      </c>
    </row>
    <row r="17" spans="2:8" ht="15">
      <c r="B17" s="61">
        <v>15</v>
      </c>
      <c r="C17" s="62" t="s">
        <v>680</v>
      </c>
      <c r="D17" s="62">
        <v>204</v>
      </c>
      <c r="E17" s="62" t="s">
        <v>135</v>
      </c>
      <c r="F17" s="48">
        <v>64284.07</v>
      </c>
      <c r="G17" s="84">
        <f t="shared" si="0"/>
        <v>53570.058333333334</v>
      </c>
      <c r="H17" s="108">
        <f t="shared" si="1"/>
        <v>262.59832516339867</v>
      </c>
    </row>
    <row r="18" spans="2:8" ht="15">
      <c r="B18" s="61">
        <v>16</v>
      </c>
      <c r="C18" s="62" t="s">
        <v>681</v>
      </c>
      <c r="D18" s="62">
        <v>284</v>
      </c>
      <c r="E18" s="62" t="s">
        <v>135</v>
      </c>
      <c r="F18" s="48">
        <v>112464</v>
      </c>
      <c r="G18" s="84">
        <f t="shared" si="0"/>
        <v>93720</v>
      </c>
      <c r="H18" s="84">
        <f t="shared" si="1"/>
        <v>330</v>
      </c>
    </row>
    <row r="19" spans="2:8" ht="15">
      <c r="B19" s="61">
        <v>17</v>
      </c>
      <c r="C19" s="62" t="s">
        <v>682</v>
      </c>
      <c r="D19" s="62">
        <v>36</v>
      </c>
      <c r="E19" s="62" t="s">
        <v>135</v>
      </c>
      <c r="F19" s="48">
        <v>12194.5</v>
      </c>
      <c r="G19" s="84">
        <f t="shared" si="0"/>
        <v>10162.083333333334</v>
      </c>
      <c r="H19" s="108">
        <f t="shared" si="1"/>
        <v>282.2800925925926</v>
      </c>
    </row>
    <row r="20" spans="2:8" ht="15">
      <c r="B20" s="61">
        <v>18</v>
      </c>
      <c r="C20" s="62" t="s">
        <v>683</v>
      </c>
      <c r="D20" s="62">
        <v>232</v>
      </c>
      <c r="E20" s="62" t="s">
        <v>135</v>
      </c>
      <c r="F20" s="48">
        <v>91932.97</v>
      </c>
      <c r="G20" s="84">
        <f t="shared" si="0"/>
        <v>76610.80833333333</v>
      </c>
      <c r="H20" s="84">
        <f t="shared" si="1"/>
        <v>330.21900143678164</v>
      </c>
    </row>
    <row r="21" spans="2:8" ht="15">
      <c r="B21" s="61">
        <v>19</v>
      </c>
      <c r="C21" s="62" t="s">
        <v>684</v>
      </c>
      <c r="D21" s="62">
        <v>614</v>
      </c>
      <c r="E21" s="62" t="s">
        <v>135</v>
      </c>
      <c r="F21" s="48">
        <v>240925.89</v>
      </c>
      <c r="G21" s="84">
        <f t="shared" si="0"/>
        <v>200771.575</v>
      </c>
      <c r="H21" s="108">
        <f t="shared" si="1"/>
        <v>326.98953583061893</v>
      </c>
    </row>
    <row r="22" spans="2:8" ht="15">
      <c r="B22" s="61">
        <v>20</v>
      </c>
      <c r="C22" s="62" t="s">
        <v>685</v>
      </c>
      <c r="D22" s="62">
        <v>17</v>
      </c>
      <c r="E22" s="62" t="s">
        <v>135</v>
      </c>
      <c r="F22" s="48">
        <v>6784.21</v>
      </c>
      <c r="G22" s="84">
        <f t="shared" si="0"/>
        <v>5653.508333333333</v>
      </c>
      <c r="H22" s="108">
        <f t="shared" si="1"/>
        <v>332.5593137254902</v>
      </c>
    </row>
    <row r="23" spans="2:8" ht="15.75" thickBot="1">
      <c r="B23" s="63">
        <v>21</v>
      </c>
      <c r="C23" s="64" t="s">
        <v>686</v>
      </c>
      <c r="D23" s="64">
        <v>40</v>
      </c>
      <c r="E23" s="64" t="s">
        <v>135</v>
      </c>
      <c r="F23" s="49">
        <v>25610.84</v>
      </c>
      <c r="G23" s="84">
        <f t="shared" si="0"/>
        <v>21342.36666666667</v>
      </c>
      <c r="H23" s="108">
        <f t="shared" si="1"/>
        <v>533.5591666666667</v>
      </c>
    </row>
  </sheetData>
  <sheetProtection/>
  <printOptions/>
  <pageMargins left="0.7000000000000001" right="0.7000000000000001" top="0.75" bottom="0.75" header="0.30000000000000004" footer="0.30000000000000004"/>
  <pageSetup horizontalDpi="600" verticalDpi="600" orientation="portrait" paperSize="9" r:id="rId1"/>
</worksheet>
</file>

<file path=xl/worksheets/sheet71.xml><?xml version="1.0" encoding="utf-8"?>
<worksheet xmlns="http://schemas.openxmlformats.org/spreadsheetml/2006/main" xmlns:r="http://schemas.openxmlformats.org/officeDocument/2006/relationships">
  <dimension ref="B2:G5"/>
  <sheetViews>
    <sheetView zoomScalePageLayoutView="0" workbookViewId="0" topLeftCell="A1">
      <selection activeCell="C4" sqref="C4"/>
    </sheetView>
  </sheetViews>
  <sheetFormatPr defaultColWidth="9.140625" defaultRowHeight="15"/>
  <cols>
    <col min="1" max="2" width="9.140625" style="0" customWidth="1"/>
    <col min="3" max="3" width="80.140625" style="0" bestFit="1" customWidth="1"/>
    <col min="4" max="5" width="9.140625" style="0" customWidth="1"/>
    <col min="6" max="6" width="30.421875" style="0" hidden="1" customWidth="1"/>
    <col min="7" max="7" width="15.00390625" style="0" customWidth="1"/>
  </cols>
  <sheetData>
    <row r="1" ht="15.75" thickBot="1"/>
    <row r="2" spans="2:7" ht="26.25" thickBot="1">
      <c r="B2" s="26" t="s">
        <v>0</v>
      </c>
      <c r="C2" s="27" t="s">
        <v>75</v>
      </c>
      <c r="D2" s="27" t="s">
        <v>76</v>
      </c>
      <c r="E2" s="27" t="s">
        <v>77</v>
      </c>
      <c r="F2" s="28" t="s">
        <v>711</v>
      </c>
      <c r="G2" s="54" t="s">
        <v>78</v>
      </c>
    </row>
    <row r="3" spans="2:7" ht="15">
      <c r="B3" s="32">
        <v>1</v>
      </c>
      <c r="C3" s="33" t="s">
        <v>687</v>
      </c>
      <c r="D3" s="33">
        <v>2</v>
      </c>
      <c r="E3" s="33" t="s">
        <v>80</v>
      </c>
      <c r="F3" s="78">
        <v>133103.72</v>
      </c>
      <c r="G3" s="79">
        <f>F3*1.2</f>
        <v>159724.464</v>
      </c>
    </row>
    <row r="4" spans="2:7" ht="15">
      <c r="B4" s="34">
        <v>2</v>
      </c>
      <c r="C4" s="1" t="s">
        <v>688</v>
      </c>
      <c r="D4" s="1">
        <v>2</v>
      </c>
      <c r="E4" s="1" t="s">
        <v>80</v>
      </c>
      <c r="F4" s="70">
        <v>134640</v>
      </c>
      <c r="G4" s="80">
        <f>F4*1.2</f>
        <v>161568</v>
      </c>
    </row>
    <row r="5" spans="2:7" ht="15.75" thickBot="1">
      <c r="B5" s="35">
        <v>3</v>
      </c>
      <c r="C5" s="36" t="s">
        <v>689</v>
      </c>
      <c r="D5" s="36">
        <v>2</v>
      </c>
      <c r="E5" s="36" t="s">
        <v>80</v>
      </c>
      <c r="F5" s="71">
        <v>134640</v>
      </c>
      <c r="G5" s="81">
        <f>F5*1.2</f>
        <v>161568</v>
      </c>
    </row>
  </sheetData>
  <sheetProtection/>
  <printOptions/>
  <pageMargins left="0.7000000000000001" right="0.7000000000000001" top="0.75" bottom="0.75" header="0.30000000000000004" footer="0.30000000000000004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dimension ref="B2:F4"/>
  <sheetViews>
    <sheetView zoomScalePageLayoutView="0" workbookViewId="0" topLeftCell="A1">
      <selection activeCell="C3" sqref="C3"/>
    </sheetView>
  </sheetViews>
  <sheetFormatPr defaultColWidth="9.140625" defaultRowHeight="15"/>
  <cols>
    <col min="1" max="2" width="9.140625" style="0" customWidth="1"/>
    <col min="3" max="3" width="98.28125" style="0" bestFit="1" customWidth="1"/>
    <col min="4" max="5" width="9.140625" style="0" customWidth="1"/>
    <col min="6" max="6" width="19.140625" style="0" customWidth="1"/>
    <col min="7" max="7" width="9.140625" style="0" customWidth="1"/>
  </cols>
  <sheetData>
    <row r="1" ht="15.75" thickBot="1"/>
    <row r="2" spans="2:6" ht="15.75" thickBot="1">
      <c r="B2" s="26" t="s">
        <v>0</v>
      </c>
      <c r="C2" s="27" t="s">
        <v>75</v>
      </c>
      <c r="D2" s="27" t="s">
        <v>76</v>
      </c>
      <c r="E2" s="27" t="s">
        <v>77</v>
      </c>
      <c r="F2" s="28" t="s">
        <v>78</v>
      </c>
    </row>
    <row r="3" spans="2:6" ht="15">
      <c r="B3" s="32">
        <v>1</v>
      </c>
      <c r="C3" s="33" t="s">
        <v>690</v>
      </c>
      <c r="D3" s="33" t="s">
        <v>691</v>
      </c>
      <c r="E3" s="33" t="s">
        <v>80</v>
      </c>
      <c r="F3" s="47">
        <v>215572.656</v>
      </c>
    </row>
    <row r="4" spans="2:6" ht="15.75" thickBot="1">
      <c r="B4" s="35">
        <v>2</v>
      </c>
      <c r="C4" s="36" t="s">
        <v>692</v>
      </c>
      <c r="D4" s="36" t="s">
        <v>693</v>
      </c>
      <c r="E4" s="36" t="s">
        <v>80</v>
      </c>
      <c r="F4" s="49">
        <v>244239.02</v>
      </c>
    </row>
  </sheetData>
  <sheetProtection/>
  <printOptions/>
  <pageMargins left="0.7000000000000001" right="0.7000000000000001" top="0.75" bottom="0.75" header="0.30000000000000004" footer="0.30000000000000004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dimension ref="B2:G12"/>
  <sheetViews>
    <sheetView zoomScalePageLayoutView="0" workbookViewId="0" topLeftCell="A1">
      <selection activeCell="L17" sqref="L17"/>
    </sheetView>
  </sheetViews>
  <sheetFormatPr defaultColWidth="9.140625" defaultRowHeight="15"/>
  <cols>
    <col min="1" max="2" width="9.140625" style="0" customWidth="1"/>
    <col min="3" max="3" width="78.00390625" style="0" customWidth="1"/>
    <col min="4" max="5" width="9.140625" style="0" customWidth="1"/>
    <col min="6" max="6" width="30.421875" style="0" hidden="1" customWidth="1"/>
    <col min="7" max="7" width="17.421875" style="0" customWidth="1"/>
  </cols>
  <sheetData>
    <row r="1" ht="15.75" thickBot="1"/>
    <row r="2" spans="2:7" ht="15.75" thickBot="1">
      <c r="B2" s="26" t="s">
        <v>0</v>
      </c>
      <c r="C2" s="27" t="s">
        <v>75</v>
      </c>
      <c r="D2" s="27" t="s">
        <v>76</v>
      </c>
      <c r="E2" s="27" t="s">
        <v>77</v>
      </c>
      <c r="F2" s="28" t="s">
        <v>711</v>
      </c>
      <c r="G2" s="54" t="s">
        <v>78</v>
      </c>
    </row>
    <row r="3" spans="2:7" ht="15">
      <c r="B3" s="40">
        <v>1</v>
      </c>
      <c r="C3" s="41" t="s">
        <v>694</v>
      </c>
      <c r="D3" s="41" t="s">
        <v>695</v>
      </c>
      <c r="E3" s="41" t="s">
        <v>138</v>
      </c>
      <c r="F3" s="75">
        <v>193874.38</v>
      </c>
      <c r="G3" s="79">
        <f>F3*1.2</f>
        <v>232649.256</v>
      </c>
    </row>
    <row r="4" spans="2:7" ht="15">
      <c r="B4" s="50">
        <v>2</v>
      </c>
      <c r="C4" s="25" t="s">
        <v>696</v>
      </c>
      <c r="D4" s="25">
        <v>280</v>
      </c>
      <c r="E4" s="25" t="s">
        <v>138</v>
      </c>
      <c r="F4" s="77">
        <v>134402.8</v>
      </c>
      <c r="G4" s="80">
        <f aca="true" t="shared" si="0" ref="G4:G12">F4*1.2</f>
        <v>161283.36</v>
      </c>
    </row>
    <row r="5" spans="2:7" ht="15">
      <c r="B5" s="50">
        <v>3</v>
      </c>
      <c r="C5" s="25" t="s">
        <v>697</v>
      </c>
      <c r="D5" s="25">
        <v>0.125</v>
      </c>
      <c r="E5" s="25" t="s">
        <v>698</v>
      </c>
      <c r="F5" s="77">
        <v>145942.84</v>
      </c>
      <c r="G5" s="80">
        <f t="shared" si="0"/>
        <v>175131.408</v>
      </c>
    </row>
    <row r="6" spans="2:7" ht="15">
      <c r="B6" s="50">
        <v>4</v>
      </c>
      <c r="C6" s="25" t="s">
        <v>699</v>
      </c>
      <c r="D6" s="25">
        <v>31</v>
      </c>
      <c r="E6" s="25" t="s">
        <v>80</v>
      </c>
      <c r="F6" s="77">
        <v>134717.94</v>
      </c>
      <c r="G6" s="80">
        <f t="shared" si="0"/>
        <v>161661.528</v>
      </c>
    </row>
    <row r="7" spans="2:7" ht="15">
      <c r="B7" s="50">
        <v>5</v>
      </c>
      <c r="C7" s="25" t="s">
        <v>700</v>
      </c>
      <c r="D7" s="25" t="s">
        <v>701</v>
      </c>
      <c r="E7" s="25" t="s">
        <v>80</v>
      </c>
      <c r="F7" s="77">
        <v>120033.74</v>
      </c>
      <c r="G7" s="80">
        <f t="shared" si="0"/>
        <v>144040.488</v>
      </c>
    </row>
    <row r="8" spans="2:7" ht="15">
      <c r="B8" s="50">
        <v>6</v>
      </c>
      <c r="C8" s="25" t="s">
        <v>702</v>
      </c>
      <c r="D8" s="25" t="s">
        <v>703</v>
      </c>
      <c r="E8" s="25" t="s">
        <v>138</v>
      </c>
      <c r="F8" s="77">
        <v>106822.5</v>
      </c>
      <c r="G8" s="80">
        <f t="shared" si="0"/>
        <v>128187</v>
      </c>
    </row>
    <row r="9" spans="2:7" ht="15">
      <c r="B9" s="50">
        <v>7</v>
      </c>
      <c r="C9" s="25" t="s">
        <v>704</v>
      </c>
      <c r="D9" s="25" t="s">
        <v>705</v>
      </c>
      <c r="E9" s="25" t="s">
        <v>138</v>
      </c>
      <c r="F9" s="77">
        <v>160937.55</v>
      </c>
      <c r="G9" s="80">
        <f t="shared" si="0"/>
        <v>193125.05999999997</v>
      </c>
    </row>
    <row r="10" spans="2:7" ht="15">
      <c r="B10" s="50">
        <v>8</v>
      </c>
      <c r="C10" s="25" t="s">
        <v>706</v>
      </c>
      <c r="D10" s="25" t="s">
        <v>707</v>
      </c>
      <c r="E10" s="25" t="s">
        <v>138</v>
      </c>
      <c r="F10" s="77">
        <v>169797.04</v>
      </c>
      <c r="G10" s="80">
        <f t="shared" si="0"/>
        <v>203756.448</v>
      </c>
    </row>
    <row r="11" spans="2:7" ht="15">
      <c r="B11" s="50">
        <v>9</v>
      </c>
      <c r="C11" s="25" t="s">
        <v>708</v>
      </c>
      <c r="D11" s="25" t="s">
        <v>709</v>
      </c>
      <c r="E11" s="25" t="s">
        <v>138</v>
      </c>
      <c r="F11" s="77">
        <v>168343.28</v>
      </c>
      <c r="G11" s="80">
        <f t="shared" si="0"/>
        <v>202011.936</v>
      </c>
    </row>
    <row r="12" spans="2:7" ht="15.75" thickBot="1">
      <c r="B12" s="42">
        <v>10</v>
      </c>
      <c r="C12" s="43" t="s">
        <v>710</v>
      </c>
      <c r="D12" s="43">
        <v>721</v>
      </c>
      <c r="E12" s="43" t="s">
        <v>138</v>
      </c>
      <c r="F12" s="76">
        <v>113644.02</v>
      </c>
      <c r="G12" s="81">
        <f t="shared" si="0"/>
        <v>136372.824</v>
      </c>
    </row>
  </sheetData>
  <sheetProtection/>
  <printOptions/>
  <pageMargins left="0.7000000000000001" right="0.7000000000000001" top="0.75" bottom="0.75" header="0.30000000000000004" footer="0.30000000000000004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F4"/>
  <sheetViews>
    <sheetView zoomScalePageLayoutView="0" workbookViewId="0" topLeftCell="A1">
      <selection activeCell="C4" sqref="C4"/>
    </sheetView>
  </sheetViews>
  <sheetFormatPr defaultColWidth="9.140625" defaultRowHeight="15"/>
  <cols>
    <col min="1" max="2" width="9.140625" style="0" customWidth="1"/>
    <col min="3" max="3" width="89.421875" style="0" bestFit="1" customWidth="1"/>
    <col min="4" max="5" width="9.140625" style="0" customWidth="1"/>
    <col min="6" max="6" width="19.28125" style="0" customWidth="1"/>
    <col min="7" max="7" width="9.140625" style="0" customWidth="1"/>
  </cols>
  <sheetData>
    <row r="1" ht="15.75" thickBot="1"/>
    <row r="2" spans="2:6" ht="15.75" thickBot="1">
      <c r="B2" s="26" t="s">
        <v>0</v>
      </c>
      <c r="C2" s="27" t="s">
        <v>75</v>
      </c>
      <c r="D2" s="27" t="s">
        <v>76</v>
      </c>
      <c r="E2" s="27" t="s">
        <v>77</v>
      </c>
      <c r="F2" s="28" t="s">
        <v>78</v>
      </c>
    </row>
    <row r="3" spans="2:6" ht="15.75">
      <c r="B3" s="40">
        <v>1</v>
      </c>
      <c r="C3" s="41" t="s">
        <v>99</v>
      </c>
      <c r="D3" s="41">
        <v>5948</v>
      </c>
      <c r="E3" s="41" t="s">
        <v>80</v>
      </c>
      <c r="F3" s="37">
        <v>420904.27</v>
      </c>
    </row>
    <row r="4" spans="2:6" ht="15.75">
      <c r="B4" s="42">
        <v>2</v>
      </c>
      <c r="C4" s="43" t="s">
        <v>100</v>
      </c>
      <c r="D4" s="43">
        <v>831</v>
      </c>
      <c r="E4" s="43" t="s">
        <v>80</v>
      </c>
      <c r="F4" s="39">
        <v>269087.05</v>
      </c>
    </row>
  </sheetData>
  <sheetProtection/>
  <printOptions/>
  <pageMargins left="0.7000000000000001" right="0.7000000000000001" top="0.75" bottom="0.75" header="0.30000000000000004" footer="0.30000000000000004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2:F32"/>
  <sheetViews>
    <sheetView zoomScalePageLayoutView="0" workbookViewId="0" topLeftCell="A1">
      <selection activeCell="C27" sqref="C27"/>
    </sheetView>
  </sheetViews>
  <sheetFormatPr defaultColWidth="9.140625" defaultRowHeight="15"/>
  <cols>
    <col min="1" max="2" width="9.140625" style="0" customWidth="1"/>
    <col min="3" max="3" width="122.8515625" style="0" bestFit="1" customWidth="1"/>
    <col min="4" max="5" width="9.140625" style="0" customWidth="1"/>
    <col min="6" max="6" width="11.421875" style="0" bestFit="1" customWidth="1"/>
    <col min="7" max="7" width="9.140625" style="0" customWidth="1"/>
  </cols>
  <sheetData>
    <row r="1" ht="15.75" thickBot="1"/>
    <row r="2" spans="2:6" ht="25.5">
      <c r="B2" s="26" t="s">
        <v>0</v>
      </c>
      <c r="C2" s="27" t="s">
        <v>75</v>
      </c>
      <c r="D2" s="27" t="s">
        <v>76</v>
      </c>
      <c r="E2" s="27" t="s">
        <v>77</v>
      </c>
      <c r="F2" s="28" t="s">
        <v>78</v>
      </c>
    </row>
    <row r="3" spans="2:6" ht="15">
      <c r="B3" s="40">
        <v>1</v>
      </c>
      <c r="C3" s="41" t="s">
        <v>101</v>
      </c>
      <c r="D3" s="41">
        <v>32</v>
      </c>
      <c r="E3" s="41" t="s">
        <v>80</v>
      </c>
      <c r="F3" s="67">
        <v>129522.21599999999</v>
      </c>
    </row>
    <row r="4" spans="2:6" ht="15">
      <c r="B4" s="50">
        <v>2</v>
      </c>
      <c r="C4" s="25" t="s">
        <v>102</v>
      </c>
      <c r="D4" s="25">
        <v>1</v>
      </c>
      <c r="E4" s="25" t="s">
        <v>80</v>
      </c>
      <c r="F4" s="68">
        <v>198432.312</v>
      </c>
    </row>
    <row r="5" spans="2:6" ht="15">
      <c r="B5" s="50">
        <v>3</v>
      </c>
      <c r="C5" s="25" t="s">
        <v>103</v>
      </c>
      <c r="D5" s="25">
        <v>130</v>
      </c>
      <c r="E5" s="25" t="s">
        <v>80</v>
      </c>
      <c r="F5" s="68">
        <v>152304.288</v>
      </c>
    </row>
    <row r="6" spans="2:6" ht="15">
      <c r="B6" s="50">
        <v>4</v>
      </c>
      <c r="C6" s="25" t="s">
        <v>104</v>
      </c>
      <c r="D6" s="25">
        <v>46</v>
      </c>
      <c r="E6" s="25" t="s">
        <v>80</v>
      </c>
      <c r="F6" s="68">
        <v>132293.46</v>
      </c>
    </row>
    <row r="7" spans="2:6" ht="15">
      <c r="B7" s="50">
        <v>5</v>
      </c>
      <c r="C7" s="25" t="s">
        <v>105</v>
      </c>
      <c r="D7" s="25">
        <v>7</v>
      </c>
      <c r="E7" s="25" t="s">
        <v>80</v>
      </c>
      <c r="F7" s="68">
        <v>167747.544</v>
      </c>
    </row>
    <row r="8" spans="2:6" ht="15">
      <c r="B8" s="50">
        <v>6</v>
      </c>
      <c r="C8" s="25" t="s">
        <v>106</v>
      </c>
      <c r="D8" s="25">
        <v>4</v>
      </c>
      <c r="E8" s="25" t="s">
        <v>80</v>
      </c>
      <c r="F8" s="68">
        <v>132156.096</v>
      </c>
    </row>
    <row r="9" spans="2:6" ht="15">
      <c r="B9" s="50">
        <v>7</v>
      </c>
      <c r="C9" s="25" t="s">
        <v>107</v>
      </c>
      <c r="D9" s="25">
        <v>22</v>
      </c>
      <c r="E9" s="25" t="s">
        <v>80</v>
      </c>
      <c r="F9" s="68">
        <v>150321.672</v>
      </c>
    </row>
    <row r="10" spans="2:6" ht="15">
      <c r="B10" s="50">
        <v>8</v>
      </c>
      <c r="C10" s="25" t="s">
        <v>108</v>
      </c>
      <c r="D10" s="25">
        <v>35</v>
      </c>
      <c r="E10" s="25" t="s">
        <v>80</v>
      </c>
      <c r="F10" s="68">
        <v>222404.172</v>
      </c>
    </row>
    <row r="11" spans="2:6" ht="15">
      <c r="B11" s="50">
        <v>9</v>
      </c>
      <c r="C11" s="25" t="s">
        <v>109</v>
      </c>
      <c r="D11" s="25">
        <v>53</v>
      </c>
      <c r="E11" s="25" t="s">
        <v>80</v>
      </c>
      <c r="F11" s="68">
        <v>179457.636</v>
      </c>
    </row>
    <row r="12" spans="2:6" ht="15">
      <c r="B12" s="50">
        <v>10</v>
      </c>
      <c r="C12" s="25" t="s">
        <v>110</v>
      </c>
      <c r="D12" s="25">
        <v>36</v>
      </c>
      <c r="E12" s="25" t="s">
        <v>80</v>
      </c>
      <c r="F12" s="68">
        <v>167863.89599999998</v>
      </c>
    </row>
    <row r="13" spans="2:6" ht="15">
      <c r="B13" s="50">
        <v>11</v>
      </c>
      <c r="C13" s="25" t="s">
        <v>111</v>
      </c>
      <c r="D13" s="25">
        <v>37</v>
      </c>
      <c r="E13" s="25" t="s">
        <v>80</v>
      </c>
      <c r="F13" s="68">
        <v>168838.644</v>
      </c>
    </row>
    <row r="14" spans="2:6" ht="15">
      <c r="B14" s="50">
        <v>12</v>
      </c>
      <c r="C14" s="25" t="s">
        <v>112</v>
      </c>
      <c r="D14" s="25">
        <v>3</v>
      </c>
      <c r="E14" s="25" t="s">
        <v>80</v>
      </c>
      <c r="F14" s="68">
        <v>129782.34</v>
      </c>
    </row>
    <row r="15" spans="2:6" ht="15">
      <c r="B15" s="50">
        <v>13</v>
      </c>
      <c r="C15" s="25" t="s">
        <v>113</v>
      </c>
      <c r="D15" s="25">
        <v>3</v>
      </c>
      <c r="E15" s="25" t="s">
        <v>80</v>
      </c>
      <c r="F15" s="68">
        <v>209528.892</v>
      </c>
    </row>
    <row r="16" spans="2:6" ht="15">
      <c r="B16" s="50">
        <v>14</v>
      </c>
      <c r="C16" s="25" t="s">
        <v>114</v>
      </c>
      <c r="D16" s="25">
        <v>395</v>
      </c>
      <c r="E16" s="25" t="s">
        <v>80</v>
      </c>
      <c r="F16" s="68">
        <v>134018.22</v>
      </c>
    </row>
    <row r="17" spans="2:6" ht="15">
      <c r="B17" s="50">
        <v>15</v>
      </c>
      <c r="C17" s="25" t="s">
        <v>115</v>
      </c>
      <c r="D17" s="25">
        <v>5</v>
      </c>
      <c r="E17" s="25" t="s">
        <v>80</v>
      </c>
      <c r="F17" s="68">
        <v>157163.688</v>
      </c>
    </row>
    <row r="18" spans="2:6" ht="15">
      <c r="B18" s="50">
        <v>16</v>
      </c>
      <c r="C18" s="25" t="s">
        <v>116</v>
      </c>
      <c r="D18" s="25">
        <v>20</v>
      </c>
      <c r="E18" s="25" t="s">
        <v>80</v>
      </c>
      <c r="F18" s="68">
        <v>198273.36</v>
      </c>
    </row>
    <row r="19" spans="2:6" ht="15">
      <c r="B19" s="50">
        <v>17</v>
      </c>
      <c r="C19" s="25" t="s">
        <v>117</v>
      </c>
      <c r="D19" s="25">
        <v>127</v>
      </c>
      <c r="E19" s="25" t="s">
        <v>80</v>
      </c>
      <c r="F19" s="68">
        <v>123556.728</v>
      </c>
    </row>
    <row r="20" spans="2:6" ht="15">
      <c r="B20" s="50">
        <v>18</v>
      </c>
      <c r="C20" s="25" t="s">
        <v>118</v>
      </c>
      <c r="D20" s="25">
        <v>121</v>
      </c>
      <c r="E20" s="25" t="s">
        <v>80</v>
      </c>
      <c r="F20" s="68">
        <v>127859.66399999999</v>
      </c>
    </row>
    <row r="21" spans="2:6" ht="15">
      <c r="B21" s="50">
        <v>19</v>
      </c>
      <c r="C21" s="25" t="s">
        <v>119</v>
      </c>
      <c r="D21" s="25">
        <v>129</v>
      </c>
      <c r="E21" s="25" t="s">
        <v>80</v>
      </c>
      <c r="F21" s="68">
        <v>196977.65999999997</v>
      </c>
    </row>
    <row r="22" spans="2:6" ht="15">
      <c r="B22" s="50">
        <v>20</v>
      </c>
      <c r="C22" s="25" t="s">
        <v>120</v>
      </c>
      <c r="D22" s="25">
        <v>4</v>
      </c>
      <c r="E22" s="25" t="s">
        <v>80</v>
      </c>
      <c r="F22" s="68">
        <v>191393.448</v>
      </c>
    </row>
    <row r="23" spans="2:6" ht="15">
      <c r="B23" s="50">
        <v>21</v>
      </c>
      <c r="C23" s="25" t="s">
        <v>121</v>
      </c>
      <c r="D23" s="25">
        <v>34</v>
      </c>
      <c r="E23" s="25" t="s">
        <v>80</v>
      </c>
      <c r="F23" s="68">
        <v>121877.02799999999</v>
      </c>
    </row>
    <row r="24" spans="2:6" ht="15">
      <c r="B24" s="50">
        <v>22</v>
      </c>
      <c r="C24" s="25" t="s">
        <v>122</v>
      </c>
      <c r="D24" s="25">
        <v>6</v>
      </c>
      <c r="E24" s="25" t="s">
        <v>80</v>
      </c>
      <c r="F24" s="68">
        <v>120186.59999999999</v>
      </c>
    </row>
    <row r="25" spans="2:6" ht="15">
      <c r="B25" s="50">
        <v>23</v>
      </c>
      <c r="C25" s="25" t="s">
        <v>123</v>
      </c>
      <c r="D25" s="25">
        <v>4</v>
      </c>
      <c r="E25" s="25" t="s">
        <v>80</v>
      </c>
      <c r="F25" s="68">
        <v>124629.984</v>
      </c>
    </row>
    <row r="26" spans="2:6" ht="15">
      <c r="B26" s="50">
        <v>24</v>
      </c>
      <c r="C26" s="25" t="s">
        <v>124</v>
      </c>
      <c r="D26" s="25">
        <v>2</v>
      </c>
      <c r="E26" s="25" t="s">
        <v>80</v>
      </c>
      <c r="F26" s="68">
        <v>146910.31199999998</v>
      </c>
    </row>
    <row r="27" spans="2:6" ht="15">
      <c r="B27" s="50">
        <v>25</v>
      </c>
      <c r="C27" s="25" t="s">
        <v>125</v>
      </c>
      <c r="D27" s="25">
        <v>4</v>
      </c>
      <c r="E27" s="25" t="s">
        <v>80</v>
      </c>
      <c r="F27" s="68">
        <v>159580.86</v>
      </c>
    </row>
    <row r="28" spans="2:6" ht="15">
      <c r="B28" s="50">
        <v>26</v>
      </c>
      <c r="C28" s="25" t="s">
        <v>126</v>
      </c>
      <c r="D28" s="25">
        <v>73</v>
      </c>
      <c r="E28" s="25" t="s">
        <v>80</v>
      </c>
      <c r="F28" s="68">
        <v>211894.056</v>
      </c>
    </row>
    <row r="29" spans="2:6" ht="15">
      <c r="B29" s="50">
        <v>27</v>
      </c>
      <c r="C29" s="25" t="s">
        <v>127</v>
      </c>
      <c r="D29" s="25">
        <v>15</v>
      </c>
      <c r="E29" s="25" t="s">
        <v>80</v>
      </c>
      <c r="F29" s="68">
        <v>158356.52399999998</v>
      </c>
    </row>
    <row r="30" spans="2:6" ht="15">
      <c r="B30" s="50">
        <v>28</v>
      </c>
      <c r="C30" s="25" t="s">
        <v>128</v>
      </c>
      <c r="D30" s="25">
        <v>14</v>
      </c>
      <c r="E30" s="25" t="s">
        <v>80</v>
      </c>
      <c r="F30" s="68">
        <v>122566.75200000001</v>
      </c>
    </row>
    <row r="31" spans="2:6" ht="15">
      <c r="B31" s="50">
        <v>29</v>
      </c>
      <c r="C31" s="25" t="s">
        <v>129</v>
      </c>
      <c r="D31" s="25">
        <v>3</v>
      </c>
      <c r="E31" s="25" t="s">
        <v>80</v>
      </c>
      <c r="F31" s="68">
        <v>132140.52</v>
      </c>
    </row>
    <row r="32" spans="2:6" ht="15.75" thickBot="1">
      <c r="B32" s="42">
        <v>30</v>
      </c>
      <c r="C32" s="43" t="s">
        <v>130</v>
      </c>
      <c r="D32" s="43">
        <v>27</v>
      </c>
      <c r="E32" s="43" t="s">
        <v>80</v>
      </c>
      <c r="F32" s="69">
        <v>166437.39599999998</v>
      </c>
    </row>
  </sheetData>
  <sheetProtection/>
  <printOptions/>
  <pageMargins left="0.7000000000000001" right="0.7000000000000001" top="0.75" bottom="0.75" header="0.30000000000000004" footer="0.30000000000000004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Салихов Ильдар Равильевич</dc:creator>
  <cp:keywords/>
  <dc:description/>
  <cp:lastModifiedBy>Голованова Наталья Ивановна</cp:lastModifiedBy>
  <cp:lastPrinted>2020-01-30T10:24:00Z</cp:lastPrinted>
  <dcterms:created xsi:type="dcterms:W3CDTF">2019-12-06T07:44:30Z</dcterms:created>
  <dcterms:modified xsi:type="dcterms:W3CDTF">2020-01-31T08:18:07Z</dcterms:modified>
  <cp:category/>
  <cp:version/>
  <cp:contentType/>
  <cp:contentStatus/>
</cp:coreProperties>
</file>